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G:\Hospital la palma\productos\Mapa de Riesgos\Riesgos de corrupción\"/>
    </mc:Choice>
  </mc:AlternateContent>
  <xr:revisionPtr revIDLastSave="0" documentId="13_ncr:1_{82189426-E7DD-4362-B69D-31B6E6F1A535}" xr6:coauthVersionLast="45" xr6:coauthVersionMax="45" xr10:uidLastSave="{00000000-0000-0000-0000-000000000000}"/>
  <bookViews>
    <workbookView xWindow="-108" yWindow="-108" windowWidth="19416" windowHeight="10416" firstSheet="3" activeTab="7" xr2:uid="{00000000-000D-0000-FFFF-FFFF00000000}"/>
  </bookViews>
  <sheets>
    <sheet name="Contexto" sheetId="2" r:id="rId1"/>
    <sheet name="Identificacion del riesgo" sheetId="3" r:id="rId2"/>
    <sheet name="Calificacion impacto" sheetId="4" r:id="rId3"/>
    <sheet name="Valoracion" sheetId="5" r:id="rId4"/>
    <sheet name="Mapa de calor" sheetId="6" r:id="rId5"/>
    <sheet name="Valoracion controles" sheetId="8" r:id="rId6"/>
    <sheet name="Acciones" sheetId="9" r:id="rId7"/>
    <sheet name="Mapa de Riesgo" sheetId="10" r:id="rId8"/>
  </sheets>
  <externalReferences>
    <externalReference r:id="rId9"/>
  </externalReferences>
  <definedNames>
    <definedName name="_xlnm.Print_Area" localSheetId="7">'Mapa de Riesgo'!$A$1:$N$10</definedName>
    <definedName name="_xlnm.Print_Area" localSheetId="3">Valoracion!$A$1:$K$30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8" i="8" l="1"/>
  <c r="Y8" i="8"/>
  <c r="B9" i="3" l="1"/>
  <c r="F9" i="3"/>
  <c r="D9" i="3"/>
  <c r="L9" i="10" l="1"/>
  <c r="H9" i="10"/>
  <c r="G9" i="10"/>
  <c r="F9" i="10"/>
  <c r="E9" i="10"/>
  <c r="A9" i="10"/>
  <c r="E6" i="9"/>
  <c r="D6" i="9"/>
  <c r="C6" i="9"/>
  <c r="A6" i="9"/>
  <c r="X8" i="8"/>
  <c r="W8" i="8"/>
  <c r="V8" i="8"/>
  <c r="U8" i="8"/>
  <c r="T8" i="8"/>
  <c r="C8" i="8"/>
  <c r="A8" i="8"/>
  <c r="M4" i="6"/>
  <c r="L4" i="6"/>
  <c r="M8" i="6"/>
  <c r="L8" i="6"/>
  <c r="K8" i="6"/>
  <c r="M7" i="6"/>
  <c r="L7" i="6"/>
  <c r="K7" i="6"/>
  <c r="M6" i="6"/>
  <c r="L6" i="6"/>
  <c r="K6" i="6"/>
  <c r="M5" i="6"/>
  <c r="L5" i="6"/>
  <c r="K5" i="6"/>
  <c r="K4" i="6"/>
  <c r="A7" i="5"/>
  <c r="D12" i="3"/>
  <c r="B12" i="3"/>
  <c r="D11" i="3"/>
  <c r="F10" i="3"/>
  <c r="D10" i="3"/>
  <c r="C10" i="3"/>
  <c r="B10" i="3"/>
  <c r="D9" i="10"/>
  <c r="C9" i="10"/>
  <c r="C9" i="3"/>
  <c r="B6" i="9"/>
  <c r="B9" i="10" l="1"/>
  <c r="B7" i="5"/>
  <c r="B8" i="8"/>
</calcChain>
</file>

<file path=xl/sharedStrings.xml><?xml version="1.0" encoding="utf-8"?>
<sst xmlns="http://schemas.openxmlformats.org/spreadsheetml/2006/main" count="253" uniqueCount="181">
  <si>
    <t>RARA VEZ</t>
  </si>
  <si>
    <t>POSIBLE</t>
  </si>
  <si>
    <t>PROBABLE</t>
  </si>
  <si>
    <t>CASI SEGURO</t>
  </si>
  <si>
    <t>HOSPITAL SAN JOSÉ DE LA PALMA</t>
  </si>
  <si>
    <t>CONTEXTO ESTRATÉGICO</t>
  </si>
  <si>
    <t>OBJETIVO</t>
  </si>
  <si>
    <t>Nombre Proceso</t>
  </si>
  <si>
    <t>FACTORES</t>
  </si>
  <si>
    <t>EVENTO (RIESGO)</t>
  </si>
  <si>
    <t>CONSECUENCIA</t>
  </si>
  <si>
    <t>INTERNO</t>
  </si>
  <si>
    <t>EXTERNOS</t>
  </si>
  <si>
    <t>Puede suceder</t>
  </si>
  <si>
    <t>Lo que puede ocasionar</t>
  </si>
  <si>
    <t>Tipo</t>
  </si>
  <si>
    <t>Causa</t>
  </si>
  <si>
    <t>Internos</t>
  </si>
  <si>
    <t>Corrupción</t>
  </si>
  <si>
    <t>MAPA DE RIESGOS DE CORRUPCIÓN</t>
  </si>
  <si>
    <t>OBJETIVO DEL PROCESO</t>
  </si>
  <si>
    <t>IDENTIFICACIÓN DEL RIESGO</t>
  </si>
  <si>
    <t>RIESGO No.</t>
  </si>
  <si>
    <t>RIESGO</t>
  </si>
  <si>
    <t>CLASIFICACIÓN</t>
  </si>
  <si>
    <t>CAUSA</t>
  </si>
  <si>
    <t>DESCRIPCIÓN</t>
  </si>
  <si>
    <t>CONSECUENCIA POTENCIAL</t>
  </si>
  <si>
    <t>R1</t>
  </si>
  <si>
    <t>R2</t>
  </si>
  <si>
    <t>R3</t>
  </si>
  <si>
    <t>R4</t>
  </si>
  <si>
    <t>PREGUNTA :
S I E L R I E S G O D E C O R R U P C I Ó N S E M AT E R I A L I Z A P O D R Í A</t>
  </si>
  <si>
    <t>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</si>
  <si>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</si>
  <si>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</si>
  <si>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</si>
  <si>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</si>
  <si>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</si>
  <si>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</si>
  <si>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¿Generar pérdida de información de la entidad?</t>
  </si>
  <si>
    <t>¿Dar lugar al detrimento de calidad de vida de la comunidad por la pérdida del bien, servicios o recursos públicos?</t>
  </si>
  <si>
    <t>¿Generar intervención de los órganos de control, de la Fiscalía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</si>
  <si>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</si>
  <si>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</si>
  <si>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</si>
  <si>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</si>
  <si>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</si>
  <si>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</si>
  <si>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</si>
  <si>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</si>
  <si>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¿Generar daño ambiental?</t>
  </si>
  <si>
    <t>No</t>
  </si>
  <si>
    <t>RESPUESTA</t>
  </si>
  <si>
    <t>SI</t>
  </si>
  <si>
    <t>NO</t>
  </si>
  <si>
    <t>TOTAL</t>
  </si>
  <si>
    <t>X</t>
  </si>
  <si>
    <t>Responder afirmativamente de UNA a CINCO pregunta(s) genera un impacto moderado.
Responder afirmativamente de SEIS a ONCE preguntas genera un impacto mayor.
Responder afirmativamente de DOCE a DIECINUEVE preguntas genera un impacto catastrófico.</t>
  </si>
  <si>
    <t>No. DEL RIESGO</t>
  </si>
  <si>
    <t>NOMBRE DEL RIESGO</t>
  </si>
  <si>
    <t>CALIFICACION</t>
  </si>
  <si>
    <t>EVALUACIÓN</t>
  </si>
  <si>
    <t>PROBABILIDAD (1-5)</t>
  </si>
  <si>
    <t>TEMA</t>
  </si>
  <si>
    <t>SUB-TEMA</t>
  </si>
  <si>
    <t>ZONA RIESGO</t>
  </si>
  <si>
    <t>IMPACTO (1-19)</t>
  </si>
  <si>
    <t>corrupcion</t>
  </si>
  <si>
    <t>Escala de riesgos</t>
  </si>
  <si>
    <t>Probabilidad de ocurrencia</t>
  </si>
  <si>
    <t>PROCESO</t>
  </si>
  <si>
    <t>No. Riesgo</t>
  </si>
  <si>
    <t>Probalidad</t>
  </si>
  <si>
    <t>Impacto</t>
  </si>
  <si>
    <t>IMPROBABLE</t>
  </si>
  <si>
    <t>Insignificante</t>
  </si>
  <si>
    <t>Menor</t>
  </si>
  <si>
    <t>Moderado</t>
  </si>
  <si>
    <t>Mayor</t>
  </si>
  <si>
    <t>Catastrofico</t>
  </si>
  <si>
    <t>ZONA RIESGO EXTREMA</t>
  </si>
  <si>
    <t>ZONA RIESGO MODERADA</t>
  </si>
  <si>
    <t>ZONA RIESGOS</t>
  </si>
  <si>
    <t>ZONA RIESGO ALTA</t>
  </si>
  <si>
    <t>ZONA RIESGO BAJA</t>
  </si>
  <si>
    <t>ALTO</t>
  </si>
  <si>
    <t>CONTROLES</t>
  </si>
  <si>
    <t>Existentes</t>
  </si>
  <si>
    <t>DESCRIPCIÓN (Control al riesgo)</t>
  </si>
  <si>
    <t>CALIFICACIÓN DEL ESTADO</t>
  </si>
  <si>
    <t>RIESGO No</t>
  </si>
  <si>
    <t>Asignado</t>
  </si>
  <si>
    <t>No Asignado</t>
  </si>
  <si>
    <t>Asignación del 
responsable</t>
  </si>
  <si>
    <t>Segregación y
autoridad del
responsable</t>
  </si>
  <si>
    <t>Adecuado</t>
  </si>
  <si>
    <t>Inadecuado</t>
  </si>
  <si>
    <t>Periodicidad</t>
  </si>
  <si>
    <t>Oportuna</t>
  </si>
  <si>
    <t>Inoportuna</t>
  </si>
  <si>
    <t>Propósito</t>
  </si>
  <si>
    <t>Prevenir</t>
  </si>
  <si>
    <t>Detectar</t>
  </si>
  <si>
    <t>No es un control</t>
  </si>
  <si>
    <t>Cómo se realiza
la actividad de
control</t>
  </si>
  <si>
    <t>Confiable</t>
  </si>
  <si>
    <t>No confiable</t>
  </si>
  <si>
    <t>Qué pasa con las
observaciones o
desviaciones</t>
  </si>
  <si>
    <t>Se investigan y resuelven oportunamente</t>
  </si>
  <si>
    <t>No se investigan y resuelven oportunamente</t>
  </si>
  <si>
    <t>Evidencia de la
ejecución del
control</t>
  </si>
  <si>
    <t>Completa</t>
  </si>
  <si>
    <t>Incompleta</t>
  </si>
  <si>
    <t>No existe</t>
  </si>
  <si>
    <t>Calificacion del control</t>
  </si>
  <si>
    <t>CONTROL PARA MITIGAR</t>
  </si>
  <si>
    <t>Zona de Riesgo</t>
  </si>
  <si>
    <t>ACCIONES</t>
  </si>
  <si>
    <t>Código: 00000</t>
  </si>
  <si>
    <t>MAPA DE RIESGOS</t>
  </si>
  <si>
    <t>INDENFICACIÓN</t>
  </si>
  <si>
    <t>RIESGO INHERENTE</t>
  </si>
  <si>
    <t>RIESGO RESIDUAL</t>
  </si>
  <si>
    <t>REGISTRO</t>
  </si>
  <si>
    <t>Indicador</t>
  </si>
  <si>
    <t>No de Riesgo</t>
  </si>
  <si>
    <t>Riesgo</t>
  </si>
  <si>
    <t>Consecuencia</t>
  </si>
  <si>
    <t>Probabilidad</t>
  </si>
  <si>
    <t>Nivel riesgo</t>
  </si>
  <si>
    <t>Descripción del control</t>
  </si>
  <si>
    <t>Criterios para la evaluación</t>
  </si>
  <si>
    <t>Evaluación</t>
  </si>
  <si>
    <t>Observaciones</t>
  </si>
  <si>
    <t xml:space="preserve">SI </t>
  </si>
  <si>
    <t xml:space="preserve">Moderado </t>
  </si>
  <si>
    <t>Gestion del Talento Humano</t>
  </si>
  <si>
    <t>TABLA 1. PROBABILIDAD</t>
  </si>
  <si>
    <t>CONCEPTO</t>
  </si>
  <si>
    <t>FRECUENCIA</t>
  </si>
  <si>
    <t>NIVEL</t>
  </si>
  <si>
    <t>Rara vez</t>
  </si>
  <si>
    <t xml:space="preserve">Excepcional
</t>
  </si>
  <si>
    <t>No se ha presentado en los últimos 5 años.</t>
  </si>
  <si>
    <t>Ocurre en excepciones</t>
  </si>
  <si>
    <t>Improbable</t>
  </si>
  <si>
    <t>Se presentó 1 vez en los últimos 5 años.</t>
  </si>
  <si>
    <t>Puede ocurrir (en algún momento, es poco común o frecuente).</t>
  </si>
  <si>
    <t>Posible</t>
  </si>
  <si>
    <t>Se presentó 1 vez en los últimos 2 años.</t>
  </si>
  <si>
    <t>Es pposible que ocurra (Puede ocurrir en algún momento).</t>
  </si>
  <si>
    <t>Probable</t>
  </si>
  <si>
    <t>Es probable</t>
  </si>
  <si>
    <t>Se presentó 1 vez en el último año.</t>
  </si>
  <si>
    <t>Ocurre en la mayoría de los  casos.</t>
  </si>
  <si>
    <t>Casi Seguro</t>
  </si>
  <si>
    <t>Es muy seguro</t>
  </si>
  <si>
    <t>Se ha presentado más de 1 vez al año.</t>
  </si>
  <si>
    <t>El evento ocurre en la mayoria de las circunstancias. Es muy seguro que se presente (Se espera que ocurra en la mayoría de circunstancias).</t>
  </si>
  <si>
    <t>TABLA 2. IMPACTO</t>
  </si>
  <si>
    <r>
      <rPr>
        <b/>
        <sz val="10"/>
        <color indexed="30"/>
        <rFont val="Arial"/>
        <family val="2"/>
      </rPr>
      <t>Afectación parcial al proceso y a la dependencia</t>
    </r>
    <r>
      <rPr>
        <sz val="10"/>
        <color indexed="8"/>
        <rFont val="Arial"/>
        <family val="2"/>
      </rPr>
      <t xml:space="preserve">
Genera medianas consecuencias para la entidad</t>
    </r>
  </si>
  <si>
    <r>
      <rPr>
        <b/>
        <sz val="10"/>
        <color indexed="30"/>
        <rFont val="Arial"/>
        <family val="2"/>
      </rPr>
      <t>Impacto negativo de la entidad</t>
    </r>
    <r>
      <rPr>
        <sz val="10"/>
        <color indexed="8"/>
        <rFont val="Arial"/>
        <family val="2"/>
      </rPr>
      <t xml:space="preserve">
Genera altas consecuencias para la entidad</t>
    </r>
  </si>
  <si>
    <t>Catastrófico</t>
  </si>
  <si>
    <r>
      <rPr>
        <b/>
        <sz val="10"/>
        <color indexed="30"/>
        <rFont val="Arial"/>
        <family val="2"/>
      </rPr>
      <t>Consecuencias desastrosas sobre el sector</t>
    </r>
    <r>
      <rPr>
        <sz val="10"/>
        <color indexed="8"/>
        <rFont val="Arial"/>
        <family val="2"/>
      </rPr>
      <t xml:space="preserve">
Genera consecuencias desastrosas para la entidad</t>
    </r>
  </si>
  <si>
    <t>TRATAMIENTO</t>
  </si>
  <si>
    <t>Reducir</t>
  </si>
  <si>
    <t>Versión: 2.0</t>
  </si>
  <si>
    <t>Fecha: Enero 2019</t>
  </si>
  <si>
    <t>Interes en favorecer a algún proveedor con el fin de obtener beneficio a nombre propio.</t>
  </si>
  <si>
    <t>Sanciones de los Entes de inspección vigilancia y control.
Pérdida de prestigio y buen nombre institucional.</t>
  </si>
  <si>
    <t>Recibir beneficio por parte de un tercero, para generar pagos a beneficion de estos, dismunicion de la orportunidad de pagos a otros proveedores dando incumplimiento a lo pactado en la celebracion de contratos.</t>
  </si>
  <si>
    <t>Filtros de autoriazación para generar el pagos a proveedores, pasando por el area de contabilidad y gerencia.</t>
  </si>
  <si>
    <t>Revisar el cumplimiento de los controles establecidos periodicamente, en auditorias y en seguimiento de los riesgos</t>
  </si>
  <si>
    <t>Verificacion de los controles establecidos, adminitracion permanente al mapa de riesgo de acuerdo a cambios significativos.</t>
  </si>
  <si>
    <t>Seguimientos a riesgos</t>
  </si>
  <si>
    <t>Numero de seguimientos realizados en el año</t>
  </si>
  <si>
    <t>Procesos Gestion Financiera-Pagaduria</t>
  </si>
  <si>
    <t>Cumplir con el pago a los diferentes proveedores</t>
  </si>
  <si>
    <t>Favorecer a proveedores o contratistas en priorizacion en giro de las cuentas por pagar con el objetivo de obtener algun beneficio personal.</t>
  </si>
  <si>
    <t>Pagaduria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</si>
</sst>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b/>
      <sz val="10"/>
      <color indexed="30"/>
      <name val="Arial"/>
      <family val="2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0" fillId="0" borderId="1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/>
    <xf numFmtId="0" fontId="0" fillId="4" borderId="25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0" xfId="0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1" fillId="7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4" xfId="0" applyBorder="1" applyAlignment="1">
      <alignment wrapText="1"/>
    </xf>
    <xf numFmtId="0" fontId="1" fillId="0" borderId="40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6" fillId="3" borderId="26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textRotation="90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0" fillId="2" borderId="0" xfId="0" applyFill="1"/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0" fillId="0" borderId="40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textRotation="90" wrapText="1"/>
    </xf>
    <xf numFmtId="0" fontId="4" fillId="5" borderId="41" xfId="0" applyFont="1" applyFill="1" applyBorder="1" applyAlignment="1">
      <alignment horizontal="center" vertical="center" textRotation="90" wrapText="1"/>
    </xf>
    <xf numFmtId="0" fontId="6" fillId="0" borderId="42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0" fillId="9" borderId="0" xfId="0" applyFill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textRotation="90" wrapText="1"/>
    </xf>
    <xf numFmtId="0" fontId="0" fillId="0" borderId="38" xfId="0" applyBorder="1" applyAlignment="1">
      <alignment horizontal="center" vertical="center" textRotation="90" wrapText="1"/>
    </xf>
    <xf numFmtId="0" fontId="0" fillId="0" borderId="39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3" borderId="53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188118</xdr:colOff>
      <xdr:row>0</xdr:row>
      <xdr:rowOff>90544</xdr:rowOff>
    </xdr:from>
    <xdr:to>
      <xdr:col>0</xdr:col>
      <xdr:colOff>1095374</xdr:colOff>
      <xdr:row>2</xdr:row>
      <xdr:rowOff>293434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18" y="90544"/>
          <a:ext cx="907256" cy="917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104775</xdr:rowOff>
    </xdr:from>
    <xdr:to>
      <xdr:col>1</xdr:col>
      <xdr:colOff>854716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04775"/>
          <a:ext cx="997591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976803</xdr:colOff>
      <xdr:row>1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900603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36740</xdr:colOff>
      <xdr:row>0</xdr:row>
      <xdr:rowOff>164647</xdr:rowOff>
    </xdr:from>
    <xdr:to>
      <xdr:col>1</xdr:col>
      <xdr:colOff>1427399</xdr:colOff>
      <xdr:row>2</xdr:row>
      <xdr:rowOff>263980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740" y="164647"/>
          <a:ext cx="1390659" cy="1242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13609</xdr:colOff>
      <xdr:row>0</xdr:row>
      <xdr:rowOff>81642</xdr:rowOff>
    </xdr:from>
    <xdr:to>
      <xdr:col>1</xdr:col>
      <xdr:colOff>1430560</xdr:colOff>
      <xdr:row>2</xdr:row>
      <xdr:rowOff>299358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180" y="81642"/>
          <a:ext cx="1416951" cy="13062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47625</xdr:rowOff>
    </xdr:from>
    <xdr:to>
      <xdr:col>1</xdr:col>
      <xdr:colOff>975632</xdr:colOff>
      <xdr:row>2</xdr:row>
      <xdr:rowOff>184479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7625"/>
          <a:ext cx="832757" cy="8036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548368</xdr:colOff>
      <xdr:row>0</xdr:row>
      <xdr:rowOff>185059</xdr:rowOff>
    </xdr:from>
    <xdr:to>
      <xdr:col>1</xdr:col>
      <xdr:colOff>819150</xdr:colOff>
      <xdr:row>2</xdr:row>
      <xdr:rowOff>150463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368" y="185059"/>
          <a:ext cx="832757" cy="8036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MENROSA\Desktop\Contraloria\Punto1\Administraci&#243;n%20del%20Riesgo%20de%20Corrup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xto estrategico"/>
      <sheetName val="Identificación del riesgo"/>
      <sheetName val="Analisis del riesgo"/>
      <sheetName val="Grafica"/>
      <sheetName val="Valoración controles"/>
      <sheetName val="Valoración del Riesgo"/>
      <sheetName val="Seguimiento"/>
      <sheetName val="Mapa de Riesgo"/>
    </sheetNames>
    <sheetDataSet>
      <sheetData sheetId="0">
        <row r="10">
          <cell r="B10" t="str">
            <v>Corrupción</v>
          </cell>
        </row>
        <row r="11">
          <cell r="B11">
            <v>0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F12">
            <v>0</v>
          </cell>
        </row>
      </sheetData>
      <sheetData sheetId="1">
        <row r="4">
          <cell r="B4">
            <v>0</v>
          </cell>
        </row>
        <row r="9">
          <cell r="A9" t="str">
            <v>R1</v>
          </cell>
        </row>
        <row r="10">
          <cell r="A10" t="str">
            <v>R2</v>
          </cell>
        </row>
        <row r="11">
          <cell r="A11" t="str">
            <v>R3</v>
          </cell>
        </row>
        <row r="12">
          <cell r="A12" t="str">
            <v>R4</v>
          </cell>
        </row>
      </sheetData>
      <sheetData sheetId="2"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opLeftCell="B1" zoomScale="80" zoomScaleNormal="80" workbookViewId="0">
      <selection activeCell="G9" sqref="G9"/>
    </sheetView>
  </sheetViews>
  <sheetFormatPr baseColWidth="10" defaultColWidth="11.44140625" defaultRowHeight="15" x14ac:dyDescent="0.3"/>
  <cols>
    <col min="1" max="1" width="20.33203125" style="10" customWidth="1"/>
    <col min="2" max="2" width="23.5546875" style="10" customWidth="1"/>
    <col min="3" max="3" width="36.109375" style="10" customWidth="1"/>
    <col min="4" max="4" width="21.5546875" style="10" customWidth="1"/>
    <col min="5" max="5" width="35.88671875" style="10" customWidth="1"/>
    <col min="6" max="6" width="35" style="10" customWidth="1"/>
    <col min="7" max="7" width="44.6640625" style="10" customWidth="1"/>
    <col min="8" max="16384" width="11.44140625" style="10"/>
  </cols>
  <sheetData>
    <row r="1" spans="1:13" ht="27.75" customHeight="1" x14ac:dyDescent="0.3">
      <c r="A1" s="108"/>
      <c r="B1" s="109"/>
      <c r="C1" s="110"/>
      <c r="D1" s="110"/>
      <c r="E1" s="110"/>
      <c r="F1" s="111"/>
      <c r="G1" s="7"/>
      <c r="H1" s="8"/>
      <c r="I1" s="8"/>
      <c r="J1" s="8"/>
      <c r="K1" s="112"/>
      <c r="L1" s="112"/>
      <c r="M1" s="9"/>
    </row>
    <row r="2" spans="1:13" ht="27.75" customHeight="1" x14ac:dyDescent="0.3">
      <c r="A2" s="108"/>
      <c r="B2" s="109" t="s">
        <v>4</v>
      </c>
      <c r="C2" s="110"/>
      <c r="D2" s="110"/>
      <c r="E2" s="110"/>
      <c r="F2" s="111"/>
      <c r="G2" s="7" t="s">
        <v>167</v>
      </c>
      <c r="H2" s="8"/>
      <c r="I2" s="8"/>
      <c r="J2" s="8"/>
      <c r="K2" s="112"/>
      <c r="L2" s="112"/>
      <c r="M2" s="9"/>
    </row>
    <row r="3" spans="1:13" ht="27.75" customHeight="1" x14ac:dyDescent="0.3">
      <c r="A3" s="108"/>
      <c r="B3" s="109" t="s">
        <v>19</v>
      </c>
      <c r="C3" s="110"/>
      <c r="D3" s="110"/>
      <c r="E3" s="110"/>
      <c r="F3" s="111"/>
      <c r="G3" s="7" t="s">
        <v>168</v>
      </c>
      <c r="H3" s="8"/>
      <c r="I3" s="8"/>
      <c r="J3" s="8"/>
      <c r="K3" s="113"/>
      <c r="L3" s="113"/>
      <c r="M3" s="9"/>
    </row>
    <row r="4" spans="1:13" x14ac:dyDescent="0.3">
      <c r="F4" s="9"/>
      <c r="G4" s="9"/>
      <c r="H4" s="9"/>
      <c r="I4" s="9"/>
      <c r="J4" s="9"/>
      <c r="K4" s="9"/>
      <c r="L4" s="9"/>
      <c r="M4" s="9"/>
    </row>
    <row r="5" spans="1:13" ht="15.6" x14ac:dyDescent="0.3">
      <c r="A5" s="114" t="s">
        <v>5</v>
      </c>
      <c r="B5" s="115"/>
      <c r="C5" s="115"/>
      <c r="D5" s="115"/>
      <c r="E5" s="115"/>
      <c r="F5" s="115"/>
      <c r="G5" s="115"/>
      <c r="H5" s="9"/>
      <c r="I5" s="9"/>
      <c r="J5" s="9"/>
      <c r="K5" s="9"/>
      <c r="L5" s="9"/>
      <c r="M5" s="9"/>
    </row>
    <row r="6" spans="1:13" ht="15.6" x14ac:dyDescent="0.3">
      <c r="A6" s="116" t="s">
        <v>7</v>
      </c>
      <c r="B6" s="117" t="s">
        <v>8</v>
      </c>
      <c r="C6" s="117"/>
      <c r="D6" s="117"/>
      <c r="E6" s="117"/>
      <c r="F6" s="7" t="s">
        <v>9</v>
      </c>
      <c r="G6" s="7" t="s">
        <v>10</v>
      </c>
    </row>
    <row r="7" spans="1:13" ht="15.6" x14ac:dyDescent="0.3">
      <c r="A7" s="116"/>
      <c r="B7" s="118" t="s">
        <v>11</v>
      </c>
      <c r="C7" s="119"/>
      <c r="D7" s="118" t="s">
        <v>12</v>
      </c>
      <c r="E7" s="119"/>
      <c r="F7" s="116" t="s">
        <v>13</v>
      </c>
      <c r="G7" s="116" t="s">
        <v>14</v>
      </c>
    </row>
    <row r="8" spans="1:13" ht="15.6" x14ac:dyDescent="0.3">
      <c r="A8" s="116"/>
      <c r="B8" s="7" t="s">
        <v>15</v>
      </c>
      <c r="C8" s="7" t="s">
        <v>16</v>
      </c>
      <c r="D8" s="7" t="s">
        <v>17</v>
      </c>
      <c r="E8" s="7" t="s">
        <v>16</v>
      </c>
      <c r="F8" s="116"/>
      <c r="G8" s="116"/>
    </row>
    <row r="9" spans="1:13" ht="75" x14ac:dyDescent="0.3">
      <c r="A9" s="96" t="s">
        <v>137</v>
      </c>
      <c r="B9" s="12" t="s">
        <v>18</v>
      </c>
      <c r="C9" s="13" t="s">
        <v>169</v>
      </c>
      <c r="D9" s="12"/>
      <c r="E9" s="14"/>
      <c r="F9" s="14" t="s">
        <v>179</v>
      </c>
      <c r="G9" s="14" t="s">
        <v>170</v>
      </c>
    </row>
    <row r="10" spans="1:13" x14ac:dyDescent="0.3">
      <c r="A10" s="11"/>
      <c r="B10" s="12"/>
      <c r="C10" s="13"/>
      <c r="D10" s="12"/>
      <c r="E10" s="14"/>
      <c r="F10" s="14"/>
      <c r="G10" s="14"/>
    </row>
    <row r="11" spans="1:13" x14ac:dyDescent="0.3">
      <c r="A11" s="12"/>
      <c r="B11" s="12"/>
      <c r="C11" s="12"/>
      <c r="D11" s="12"/>
      <c r="E11" s="12"/>
      <c r="F11" s="12"/>
      <c r="G11" s="12"/>
    </row>
    <row r="12" spans="1:13" x14ac:dyDescent="0.3">
      <c r="A12" s="12"/>
      <c r="B12" s="12"/>
      <c r="C12" s="12"/>
      <c r="D12" s="12"/>
      <c r="E12" s="12"/>
      <c r="F12" s="12"/>
      <c r="G12" s="12"/>
    </row>
  </sheetData>
  <mergeCells count="14">
    <mergeCell ref="A5:G5"/>
    <mergeCell ref="A6:A8"/>
    <mergeCell ref="B6:E6"/>
    <mergeCell ref="B7:C7"/>
    <mergeCell ref="D7:E7"/>
    <mergeCell ref="F7:F8"/>
    <mergeCell ref="G7:G8"/>
    <mergeCell ref="A1:A3"/>
    <mergeCell ref="B1:F1"/>
    <mergeCell ref="K1:L1"/>
    <mergeCell ref="B2:F2"/>
    <mergeCell ref="K2:L2"/>
    <mergeCell ref="B3:F3"/>
    <mergeCell ref="K3:L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view="pageBreakPreview" zoomScale="80" zoomScaleNormal="100" zoomScaleSheetLayoutView="80" workbookViewId="0">
      <selection activeCell="B9" sqref="B9"/>
    </sheetView>
  </sheetViews>
  <sheetFormatPr baseColWidth="10" defaultColWidth="26.5546875" defaultRowHeight="14.4" x14ac:dyDescent="0.3"/>
  <cols>
    <col min="1" max="1" width="8.5546875" style="15" customWidth="1"/>
    <col min="2" max="2" width="22" style="15" customWidth="1"/>
    <col min="3" max="3" width="26.5546875" style="15"/>
    <col min="4" max="4" width="58.5546875" style="15" customWidth="1"/>
    <col min="5" max="5" width="40.109375" style="15" customWidth="1"/>
    <col min="6" max="6" width="41" style="15" customWidth="1"/>
    <col min="7" max="16384" width="26.5546875" style="15"/>
  </cols>
  <sheetData>
    <row r="1" spans="1:6" ht="15.6" x14ac:dyDescent="0.3">
      <c r="A1" s="122"/>
      <c r="B1" s="122"/>
      <c r="C1" s="123" t="s">
        <v>4</v>
      </c>
      <c r="D1" s="123"/>
      <c r="E1" s="123"/>
      <c r="F1" s="7"/>
    </row>
    <row r="2" spans="1:6" ht="15.6" x14ac:dyDescent="0.3">
      <c r="A2" s="122"/>
      <c r="B2" s="122"/>
      <c r="C2" s="123"/>
      <c r="D2" s="123"/>
      <c r="E2" s="123"/>
      <c r="F2" s="92" t="s">
        <v>167</v>
      </c>
    </row>
    <row r="3" spans="1:6" ht="15.6" x14ac:dyDescent="0.3">
      <c r="A3" s="122"/>
      <c r="B3" s="122"/>
      <c r="C3" s="123" t="s">
        <v>19</v>
      </c>
      <c r="D3" s="123"/>
      <c r="E3" s="123"/>
      <c r="F3" s="92" t="s">
        <v>168</v>
      </c>
    </row>
    <row r="4" spans="1:6" x14ac:dyDescent="0.3">
      <c r="A4" s="124"/>
      <c r="B4" s="124"/>
      <c r="C4" s="124"/>
      <c r="D4" s="124"/>
      <c r="E4" s="124"/>
      <c r="F4" s="124"/>
    </row>
    <row r="5" spans="1:6" x14ac:dyDescent="0.3">
      <c r="A5" s="121" t="s">
        <v>20</v>
      </c>
      <c r="B5" s="121"/>
      <c r="C5" s="121"/>
      <c r="D5" s="121"/>
      <c r="E5" s="121"/>
      <c r="F5" s="121"/>
    </row>
    <row r="6" spans="1:6" x14ac:dyDescent="0.3">
      <c r="A6" s="120" t="s">
        <v>178</v>
      </c>
      <c r="B6" s="120"/>
      <c r="C6" s="120"/>
      <c r="D6" s="120"/>
      <c r="E6" s="120"/>
      <c r="F6" s="120"/>
    </row>
    <row r="7" spans="1:6" x14ac:dyDescent="0.3">
      <c r="A7" s="121" t="s">
        <v>21</v>
      </c>
      <c r="B7" s="121"/>
      <c r="C7" s="121"/>
      <c r="D7" s="121"/>
      <c r="E7" s="121"/>
      <c r="F7" s="121"/>
    </row>
    <row r="8" spans="1:6" ht="28.8" x14ac:dyDescent="0.3">
      <c r="A8" s="16" t="s">
        <v>22</v>
      </c>
      <c r="B8" s="16" t="s">
        <v>23</v>
      </c>
      <c r="C8" s="16" t="s">
        <v>24</v>
      </c>
      <c r="D8" s="16" t="s">
        <v>25</v>
      </c>
      <c r="E8" s="16" t="s">
        <v>26</v>
      </c>
      <c r="F8" s="16" t="s">
        <v>27</v>
      </c>
    </row>
    <row r="9" spans="1:6" ht="133.80000000000001" customHeight="1" x14ac:dyDescent="0.3">
      <c r="A9" s="17" t="s">
        <v>28</v>
      </c>
      <c r="B9" s="6" t="str">
        <f>CONCATENATE(Contexto!F9)</f>
        <v>Favorecer a proveedores o contratistas en priorizacion en giro de las cuentas por pagar con el objetivo de obtener algun beneficio personal.</v>
      </c>
      <c r="C9" s="17" t="str">
        <f>'[1]Contexto estrategico'!B10</f>
        <v>Corrupción</v>
      </c>
      <c r="D9" s="6" t="str">
        <f>CONCATENATE(Contexto!C9)</f>
        <v>Interes en favorecer a algún proveedor con el fin de obtener beneficio a nombre propio.</v>
      </c>
      <c r="E9" s="6" t="s">
        <v>171</v>
      </c>
      <c r="F9" s="6" t="str">
        <f>CONCATENATE(Contexto!G9)</f>
        <v>Sanciones de los Entes de inspección vigilancia y control.
Pérdida de prestigio y buen nombre institucional.</v>
      </c>
    </row>
    <row r="10" spans="1:6" x14ac:dyDescent="0.3">
      <c r="A10" s="17" t="s">
        <v>29</v>
      </c>
      <c r="B10" s="6">
        <f>'[1]Contexto estrategico'!F11</f>
        <v>0</v>
      </c>
      <c r="C10" s="17">
        <f>'[1]Contexto estrategico'!B11</f>
        <v>0</v>
      </c>
      <c r="D10" s="6">
        <f>'[1]Contexto estrategico'!C11</f>
        <v>0</v>
      </c>
      <c r="E10" s="6"/>
      <c r="F10" s="6">
        <f>'[1]Contexto estrategico'!G11</f>
        <v>0</v>
      </c>
    </row>
    <row r="11" spans="1:6" x14ac:dyDescent="0.3">
      <c r="A11" s="17" t="s">
        <v>30</v>
      </c>
      <c r="B11" s="6"/>
      <c r="C11" s="17">
        <v>0</v>
      </c>
      <c r="D11" s="6">
        <f>'[1]Contexto estrategico'!E11</f>
        <v>0</v>
      </c>
      <c r="E11" s="6"/>
      <c r="F11" s="6"/>
    </row>
    <row r="12" spans="1:6" x14ac:dyDescent="0.3">
      <c r="A12" s="17" t="s">
        <v>31</v>
      </c>
      <c r="B12" s="17">
        <f>'[1]Contexto estrategico'!F12</f>
        <v>0</v>
      </c>
      <c r="C12" s="17"/>
      <c r="D12" s="17">
        <f>'[1]Contexto estrategico'!C12</f>
        <v>0</v>
      </c>
      <c r="E12" s="17"/>
      <c r="F12" s="17"/>
    </row>
  </sheetData>
  <mergeCells count="8">
    <mergeCell ref="A6:F6"/>
    <mergeCell ref="A7:F7"/>
    <mergeCell ref="A1:B3"/>
    <mergeCell ref="C1:E1"/>
    <mergeCell ref="C2:E2"/>
    <mergeCell ref="C3:E3"/>
    <mergeCell ref="A4:F4"/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"/>
  <sheetViews>
    <sheetView view="pageBreakPreview" topLeftCell="A8" zoomScale="90" zoomScaleNormal="100" zoomScaleSheetLayoutView="90" workbookViewId="0">
      <selection activeCell="A25" sqref="A25:D29"/>
    </sheetView>
  </sheetViews>
  <sheetFormatPr baseColWidth="10" defaultRowHeight="14.4" x14ac:dyDescent="0.3"/>
  <cols>
    <col min="1" max="1" width="17" customWidth="1"/>
    <col min="2" max="2" width="71" bestFit="1" customWidth="1"/>
    <col min="3" max="4" width="11.44140625" style="18"/>
  </cols>
  <sheetData>
    <row r="1" spans="1:4" ht="26.25" customHeight="1" x14ac:dyDescent="0.3">
      <c r="A1" s="129"/>
      <c r="B1" s="19" t="s">
        <v>4</v>
      </c>
      <c r="C1" s="109" t="s">
        <v>167</v>
      </c>
      <c r="D1" s="111"/>
    </row>
    <row r="2" spans="1:4" ht="26.25" customHeight="1" x14ac:dyDescent="0.3">
      <c r="A2" s="129"/>
      <c r="B2" s="19" t="s">
        <v>19</v>
      </c>
      <c r="C2" s="109" t="s">
        <v>168</v>
      </c>
      <c r="D2" s="111"/>
    </row>
    <row r="3" spans="1:4" x14ac:dyDescent="0.3">
      <c r="A3" s="130" t="s">
        <v>52</v>
      </c>
      <c r="B3" s="121" t="s">
        <v>32</v>
      </c>
      <c r="C3" s="131" t="s">
        <v>53</v>
      </c>
      <c r="D3" s="131"/>
    </row>
    <row r="4" spans="1:4" s="20" customFormat="1" x14ac:dyDescent="0.3">
      <c r="A4" s="130"/>
      <c r="B4" s="121"/>
      <c r="C4" s="26" t="s">
        <v>54</v>
      </c>
      <c r="D4" s="26" t="s">
        <v>55</v>
      </c>
    </row>
    <row r="5" spans="1:4" x14ac:dyDescent="0.3">
      <c r="A5" s="24">
        <v>1</v>
      </c>
      <c r="B5" s="1" t="s">
        <v>33</v>
      </c>
      <c r="C5" s="24" t="s">
        <v>57</v>
      </c>
      <c r="D5" s="24"/>
    </row>
    <row r="6" spans="1:4" x14ac:dyDescent="0.3">
      <c r="A6" s="24">
        <v>2</v>
      </c>
      <c r="B6" s="1" t="s">
        <v>34</v>
      </c>
      <c r="C6" s="24"/>
      <c r="D6" s="24" t="s">
        <v>57</v>
      </c>
    </row>
    <row r="7" spans="1:4" x14ac:dyDescent="0.3">
      <c r="A7" s="24">
        <v>3</v>
      </c>
      <c r="B7" s="1" t="s">
        <v>35</v>
      </c>
      <c r="C7" s="24" t="s">
        <v>57</v>
      </c>
      <c r="D7" s="24"/>
    </row>
    <row r="8" spans="1:4" x14ac:dyDescent="0.3">
      <c r="A8" s="24">
        <v>4</v>
      </c>
      <c r="B8" s="1" t="s">
        <v>36</v>
      </c>
      <c r="C8" s="24" t="s">
        <v>57</v>
      </c>
      <c r="D8" s="24"/>
    </row>
    <row r="9" spans="1:4" x14ac:dyDescent="0.3">
      <c r="A9" s="24">
        <v>5</v>
      </c>
      <c r="B9" s="1" t="s">
        <v>37</v>
      </c>
      <c r="C9" s="24" t="s">
        <v>57</v>
      </c>
      <c r="D9" s="24"/>
    </row>
    <row r="10" spans="1:4" x14ac:dyDescent="0.3">
      <c r="A10" s="24">
        <v>6</v>
      </c>
      <c r="B10" s="1" t="s">
        <v>38</v>
      </c>
      <c r="C10" s="24"/>
      <c r="D10" s="24" t="s">
        <v>57</v>
      </c>
    </row>
    <row r="11" spans="1:4" x14ac:dyDescent="0.3">
      <c r="A11" s="24">
        <v>7</v>
      </c>
      <c r="B11" s="1" t="s">
        <v>39</v>
      </c>
      <c r="C11" s="24" t="s">
        <v>57</v>
      </c>
      <c r="D11" s="24"/>
    </row>
    <row r="12" spans="1:4" ht="28.8" x14ac:dyDescent="0.3">
      <c r="A12" s="24">
        <v>8</v>
      </c>
      <c r="B12" s="5" t="s">
        <v>41</v>
      </c>
      <c r="C12" s="24"/>
      <c r="D12" s="24" t="s">
        <v>57</v>
      </c>
    </row>
    <row r="13" spans="1:4" x14ac:dyDescent="0.3">
      <c r="A13" s="24">
        <v>9</v>
      </c>
      <c r="B13" s="1" t="s">
        <v>40</v>
      </c>
      <c r="C13" s="24"/>
      <c r="D13" s="24" t="s">
        <v>57</v>
      </c>
    </row>
    <row r="14" spans="1:4" x14ac:dyDescent="0.3">
      <c r="A14" s="24">
        <v>10</v>
      </c>
      <c r="B14" s="1" t="s">
        <v>42</v>
      </c>
      <c r="C14" s="24" t="s">
        <v>57</v>
      </c>
      <c r="D14" s="24"/>
    </row>
    <row r="15" spans="1:4" x14ac:dyDescent="0.3">
      <c r="A15" s="24">
        <v>11</v>
      </c>
      <c r="B15" s="1" t="s">
        <v>43</v>
      </c>
      <c r="C15" s="24" t="s">
        <v>57</v>
      </c>
      <c r="D15" s="24"/>
    </row>
    <row r="16" spans="1:4" x14ac:dyDescent="0.3">
      <c r="A16" s="24">
        <v>12</v>
      </c>
      <c r="B16" s="1" t="s">
        <v>44</v>
      </c>
      <c r="C16" s="24" t="s">
        <v>57</v>
      </c>
      <c r="D16" s="24"/>
    </row>
    <row r="17" spans="1:4" x14ac:dyDescent="0.3">
      <c r="A17" s="24">
        <v>13</v>
      </c>
      <c r="B17" s="1" t="s">
        <v>45</v>
      </c>
      <c r="C17" s="24" t="s">
        <v>57</v>
      </c>
      <c r="D17" s="24"/>
    </row>
    <row r="18" spans="1:4" x14ac:dyDescent="0.3">
      <c r="A18" s="24">
        <v>14</v>
      </c>
      <c r="B18" s="1" t="s">
        <v>46</v>
      </c>
      <c r="C18" s="24" t="s">
        <v>57</v>
      </c>
      <c r="D18" s="24"/>
    </row>
    <row r="19" spans="1:4" x14ac:dyDescent="0.3">
      <c r="A19" s="24">
        <v>15</v>
      </c>
      <c r="B19" s="1" t="s">
        <v>47</v>
      </c>
      <c r="C19" s="24" t="s">
        <v>57</v>
      </c>
      <c r="D19" s="24"/>
    </row>
    <row r="20" spans="1:4" x14ac:dyDescent="0.3">
      <c r="A20" s="24">
        <v>16</v>
      </c>
      <c r="B20" s="1" t="s">
        <v>48</v>
      </c>
      <c r="C20" s="24"/>
      <c r="D20" s="24" t="s">
        <v>57</v>
      </c>
    </row>
    <row r="21" spans="1:4" x14ac:dyDescent="0.3">
      <c r="A21" s="24">
        <v>17</v>
      </c>
      <c r="B21" s="1" t="s">
        <v>49</v>
      </c>
      <c r="C21" s="24" t="s">
        <v>57</v>
      </c>
      <c r="D21" s="24"/>
    </row>
    <row r="22" spans="1:4" x14ac:dyDescent="0.3">
      <c r="A22" s="24">
        <v>18</v>
      </c>
      <c r="B22" s="1" t="s">
        <v>50</v>
      </c>
      <c r="C22" s="24" t="s">
        <v>57</v>
      </c>
      <c r="D22" s="24"/>
    </row>
    <row r="23" spans="1:4" ht="15" thickBot="1" x14ac:dyDescent="0.35">
      <c r="A23" s="25">
        <v>19</v>
      </c>
      <c r="B23" s="21" t="s">
        <v>51</v>
      </c>
      <c r="C23" s="25"/>
      <c r="D23" s="25" t="s">
        <v>57</v>
      </c>
    </row>
    <row r="24" spans="1:4" ht="15" thickBot="1" x14ac:dyDescent="0.35">
      <c r="A24" s="125" t="s">
        <v>56</v>
      </c>
      <c r="B24" s="126"/>
      <c r="C24" s="22">
        <v>13</v>
      </c>
      <c r="D24" s="23"/>
    </row>
    <row r="25" spans="1:4" ht="15" customHeight="1" x14ac:dyDescent="0.3">
      <c r="A25" s="127" t="s">
        <v>58</v>
      </c>
      <c r="B25" s="127"/>
      <c r="C25" s="127"/>
      <c r="D25" s="127"/>
    </row>
    <row r="26" spans="1:4" x14ac:dyDescent="0.3">
      <c r="A26" s="128"/>
      <c r="B26" s="128"/>
      <c r="C26" s="128"/>
      <c r="D26" s="128"/>
    </row>
    <row r="27" spans="1:4" x14ac:dyDescent="0.3">
      <c r="A27" s="128"/>
      <c r="B27" s="128"/>
      <c r="C27" s="128"/>
      <c r="D27" s="128"/>
    </row>
    <row r="28" spans="1:4" x14ac:dyDescent="0.3">
      <c r="A28" s="128"/>
      <c r="B28" s="128"/>
      <c r="C28" s="128"/>
      <c r="D28" s="128"/>
    </row>
    <row r="29" spans="1:4" x14ac:dyDescent="0.3">
      <c r="A29" s="128"/>
      <c r="B29" s="128"/>
      <c r="C29" s="128"/>
      <c r="D29" s="128"/>
    </row>
  </sheetData>
  <mergeCells count="8">
    <mergeCell ref="A24:B24"/>
    <mergeCell ref="A25:D29"/>
    <mergeCell ref="A1:A2"/>
    <mergeCell ref="C1:D1"/>
    <mergeCell ref="C2:D2"/>
    <mergeCell ref="B3:B4"/>
    <mergeCell ref="A3:A4"/>
    <mergeCell ref="C3:D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view="pageBreakPreview" topLeftCell="A4" zoomScale="70" zoomScaleNormal="70" zoomScaleSheetLayoutView="70" workbookViewId="0">
      <selection activeCell="J7" sqref="J7:K7"/>
    </sheetView>
  </sheetViews>
  <sheetFormatPr baseColWidth="10" defaultRowHeight="14.4" x14ac:dyDescent="0.3"/>
  <cols>
    <col min="2" max="2" width="38.44140625" customWidth="1"/>
    <col min="4" max="4" width="16.6640625" customWidth="1"/>
    <col min="5" max="5" width="16.33203125" customWidth="1"/>
    <col min="6" max="6" width="13.44140625" customWidth="1"/>
    <col min="7" max="8" width="8.33203125" customWidth="1"/>
    <col min="10" max="10" width="25.6640625" customWidth="1"/>
    <col min="11" max="11" width="25.109375" customWidth="1"/>
  </cols>
  <sheetData>
    <row r="1" spans="1:13" ht="45" customHeight="1" x14ac:dyDescent="0.3">
      <c r="A1" s="135"/>
      <c r="B1" s="136"/>
      <c r="C1" s="141"/>
      <c r="D1" s="141"/>
      <c r="E1" s="141"/>
      <c r="F1" s="141"/>
      <c r="G1" s="141"/>
      <c r="H1" s="141"/>
      <c r="I1" s="141"/>
      <c r="J1" s="141"/>
      <c r="K1" s="150"/>
    </row>
    <row r="2" spans="1:13" ht="45" customHeight="1" x14ac:dyDescent="0.3">
      <c r="A2" s="137"/>
      <c r="B2" s="138"/>
      <c r="C2" s="116" t="s">
        <v>4</v>
      </c>
      <c r="D2" s="116"/>
      <c r="E2" s="116"/>
      <c r="F2" s="116"/>
      <c r="G2" s="116"/>
      <c r="H2" s="116"/>
      <c r="I2" s="116"/>
      <c r="J2" s="116" t="s">
        <v>167</v>
      </c>
      <c r="K2" s="151"/>
    </row>
    <row r="3" spans="1:13" ht="45" customHeight="1" thickBot="1" x14ac:dyDescent="0.35">
      <c r="A3" s="139"/>
      <c r="B3" s="140"/>
      <c r="C3" s="152" t="s">
        <v>19</v>
      </c>
      <c r="D3" s="152"/>
      <c r="E3" s="152"/>
      <c r="F3" s="152"/>
      <c r="G3" s="152"/>
      <c r="H3" s="152"/>
      <c r="I3" s="152"/>
      <c r="J3" s="152" t="s">
        <v>168</v>
      </c>
      <c r="K3" s="153"/>
    </row>
    <row r="4" spans="1:13" ht="1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15.6" x14ac:dyDescent="0.3">
      <c r="A5" s="132" t="s">
        <v>59</v>
      </c>
      <c r="B5" s="133" t="s">
        <v>60</v>
      </c>
      <c r="C5" s="134" t="s">
        <v>61</v>
      </c>
      <c r="D5" s="134"/>
      <c r="E5" s="134"/>
      <c r="F5" s="134"/>
      <c r="G5" s="134" t="s">
        <v>62</v>
      </c>
      <c r="H5" s="134"/>
      <c r="I5" s="134" t="s">
        <v>87</v>
      </c>
      <c r="J5" s="134"/>
      <c r="K5" s="142"/>
    </row>
    <row r="6" spans="1:13" ht="108.6" x14ac:dyDescent="0.3">
      <c r="A6" s="132"/>
      <c r="B6" s="133"/>
      <c r="C6" s="27" t="s">
        <v>63</v>
      </c>
      <c r="D6" s="27" t="s">
        <v>67</v>
      </c>
      <c r="E6" s="28" t="s">
        <v>64</v>
      </c>
      <c r="F6" s="28" t="s">
        <v>65</v>
      </c>
      <c r="G6" s="143" t="s">
        <v>66</v>
      </c>
      <c r="H6" s="144"/>
      <c r="I6" s="27" t="s">
        <v>165</v>
      </c>
      <c r="J6" s="143" t="s">
        <v>88</v>
      </c>
      <c r="K6" s="147"/>
    </row>
    <row r="7" spans="1:13" ht="113.25" customHeight="1" x14ac:dyDescent="0.3">
      <c r="A7" s="12" t="str">
        <f>'Identificacion del riesgo'!A9</f>
        <v>R1</v>
      </c>
      <c r="B7" s="14" t="str">
        <f>'Identificacion del riesgo'!B9</f>
        <v>Favorecer a proveedores o contratistas en priorizacion en giro de las cuentas por pagar con el objetivo de obtener algun beneficio personal.</v>
      </c>
      <c r="C7" s="12">
        <v>1</v>
      </c>
      <c r="D7" s="12" t="s">
        <v>80</v>
      </c>
      <c r="E7" s="12" t="s">
        <v>68</v>
      </c>
      <c r="F7" s="12" t="s">
        <v>180</v>
      </c>
      <c r="G7" s="145" t="s">
        <v>86</v>
      </c>
      <c r="H7" s="146"/>
      <c r="I7" s="12" t="s">
        <v>166</v>
      </c>
      <c r="J7" s="148" t="s">
        <v>172</v>
      </c>
      <c r="K7" s="149"/>
    </row>
    <row r="8" spans="1:13" ht="15.6" x14ac:dyDescent="0.3">
      <c r="A8" s="12"/>
      <c r="B8" s="14"/>
      <c r="C8" s="12"/>
      <c r="D8" s="12"/>
      <c r="E8" s="12"/>
      <c r="F8" s="12"/>
      <c r="G8" s="94"/>
      <c r="H8" s="95"/>
      <c r="I8" s="12"/>
      <c r="J8" s="14"/>
      <c r="K8" s="14"/>
    </row>
    <row r="9" spans="1:13" ht="15.6" x14ac:dyDescent="0.3">
      <c r="A9" s="12"/>
      <c r="B9" s="14"/>
      <c r="C9" s="12"/>
      <c r="D9" s="12"/>
      <c r="E9" s="12"/>
      <c r="F9" s="12"/>
      <c r="G9" s="94"/>
      <c r="H9" s="95"/>
      <c r="I9" s="12"/>
      <c r="J9" s="14"/>
      <c r="K9" s="14"/>
    </row>
    <row r="10" spans="1:13" ht="15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2" spans="1:13" ht="12.75" customHeight="1" x14ac:dyDescent="0.3">
      <c r="A12" s="154" t="s">
        <v>138</v>
      </c>
      <c r="B12" s="154"/>
      <c r="C12" s="154"/>
      <c r="D12" s="154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3">
      <c r="A13" s="154"/>
      <c r="B13" s="154"/>
      <c r="C13" s="154"/>
      <c r="D13" s="154"/>
      <c r="E13" s="97"/>
      <c r="F13" s="97"/>
      <c r="G13" s="97"/>
      <c r="H13" s="97"/>
      <c r="I13" s="97"/>
      <c r="J13" s="97"/>
      <c r="K13" s="97"/>
      <c r="L13" s="97"/>
      <c r="M13" s="97"/>
    </row>
    <row r="14" spans="1:13" ht="27" x14ac:dyDescent="0.3">
      <c r="A14" s="98" t="s">
        <v>139</v>
      </c>
      <c r="B14" s="98" t="s">
        <v>26</v>
      </c>
      <c r="C14" s="98" t="s">
        <v>140</v>
      </c>
      <c r="D14" s="99" t="s">
        <v>141</v>
      </c>
      <c r="E14" s="97"/>
      <c r="F14" s="97"/>
      <c r="G14" s="97"/>
      <c r="H14" s="97"/>
      <c r="I14" s="97"/>
      <c r="J14" s="97"/>
      <c r="K14" s="97"/>
      <c r="L14" s="97"/>
      <c r="M14" s="97"/>
    </row>
    <row r="15" spans="1:13" ht="39" customHeight="1" x14ac:dyDescent="0.3">
      <c r="A15" s="155" t="s">
        <v>142</v>
      </c>
      <c r="B15" s="100" t="s">
        <v>143</v>
      </c>
      <c r="C15" s="156" t="s">
        <v>144</v>
      </c>
      <c r="D15" s="155">
        <v>1</v>
      </c>
      <c r="E15" s="97"/>
      <c r="F15" s="97"/>
      <c r="G15" s="97"/>
      <c r="H15" s="97"/>
      <c r="I15" s="97"/>
      <c r="J15" s="97"/>
      <c r="K15" s="97"/>
      <c r="L15" s="97"/>
      <c r="M15" s="97"/>
    </row>
    <row r="16" spans="1:13" ht="39" customHeight="1" x14ac:dyDescent="0.3">
      <c r="A16" s="155"/>
      <c r="B16" s="101" t="s">
        <v>145</v>
      </c>
      <c r="C16" s="156"/>
      <c r="D16" s="155"/>
      <c r="E16" s="97"/>
      <c r="F16" s="97"/>
      <c r="G16" s="97"/>
      <c r="H16" s="97"/>
      <c r="I16" s="97"/>
      <c r="J16" s="97"/>
      <c r="K16" s="97"/>
      <c r="L16" s="97"/>
      <c r="M16" s="97"/>
    </row>
    <row r="17" spans="1:13" ht="41.4" customHeight="1" x14ac:dyDescent="0.3">
      <c r="A17" s="155" t="s">
        <v>146</v>
      </c>
      <c r="B17" s="102" t="s">
        <v>146</v>
      </c>
      <c r="C17" s="155" t="s">
        <v>147</v>
      </c>
      <c r="D17" s="155">
        <v>2</v>
      </c>
      <c r="E17" s="97"/>
      <c r="F17" s="97"/>
      <c r="G17" s="97"/>
      <c r="H17" s="97"/>
      <c r="I17" s="97"/>
      <c r="J17" s="97"/>
      <c r="K17" s="97"/>
      <c r="L17" s="97"/>
      <c r="M17" s="97"/>
    </row>
    <row r="18" spans="1:13" ht="41.4" customHeight="1" x14ac:dyDescent="0.3">
      <c r="A18" s="155"/>
      <c r="B18" s="101" t="s">
        <v>148</v>
      </c>
      <c r="C18" s="155"/>
      <c r="D18" s="155"/>
      <c r="E18" s="97"/>
      <c r="F18" s="97"/>
      <c r="G18" s="97"/>
      <c r="H18" s="97"/>
      <c r="I18" s="97"/>
      <c r="J18" s="97"/>
      <c r="K18" s="97"/>
      <c r="L18" s="97"/>
      <c r="M18" s="97"/>
    </row>
    <row r="19" spans="1:13" ht="14.25" customHeight="1" x14ac:dyDescent="0.3">
      <c r="A19" s="155" t="s">
        <v>149</v>
      </c>
      <c r="B19" s="100" t="s">
        <v>149</v>
      </c>
      <c r="C19" s="155" t="s">
        <v>150</v>
      </c>
      <c r="D19" s="155">
        <v>3</v>
      </c>
      <c r="E19" s="97"/>
      <c r="F19" s="97"/>
      <c r="G19" s="97"/>
      <c r="H19" s="97"/>
      <c r="I19" s="97"/>
      <c r="J19" s="97"/>
      <c r="K19" s="97"/>
      <c r="L19" s="97"/>
      <c r="M19" s="97"/>
    </row>
    <row r="20" spans="1:13" ht="29.25" customHeight="1" x14ac:dyDescent="0.3">
      <c r="A20" s="155"/>
      <c r="B20" s="101" t="s">
        <v>151</v>
      </c>
      <c r="C20" s="155"/>
      <c r="D20" s="155"/>
      <c r="E20" s="97"/>
      <c r="F20" s="97"/>
      <c r="G20" s="97"/>
      <c r="H20" s="97"/>
      <c r="I20" s="97"/>
      <c r="J20" s="97"/>
      <c r="K20" s="97"/>
      <c r="L20" s="97"/>
      <c r="M20" s="97"/>
    </row>
    <row r="21" spans="1:13" ht="12.75" customHeight="1" x14ac:dyDescent="0.3">
      <c r="A21" s="155" t="s">
        <v>152</v>
      </c>
      <c r="B21" s="102" t="s">
        <v>153</v>
      </c>
      <c r="C21" s="155" t="s">
        <v>154</v>
      </c>
      <c r="D21" s="155">
        <v>4</v>
      </c>
      <c r="E21" s="97"/>
      <c r="F21" s="97"/>
      <c r="G21" s="97"/>
      <c r="H21" s="97"/>
      <c r="I21" s="97"/>
      <c r="J21" s="97"/>
      <c r="K21" s="97"/>
      <c r="L21" s="97"/>
      <c r="M21" s="97"/>
    </row>
    <row r="22" spans="1:13" ht="27" customHeight="1" x14ac:dyDescent="0.3">
      <c r="A22" s="155"/>
      <c r="B22" s="101" t="s">
        <v>155</v>
      </c>
      <c r="C22" s="155"/>
      <c r="D22" s="155"/>
      <c r="E22" s="97"/>
      <c r="F22" s="97"/>
      <c r="G22" s="97"/>
      <c r="H22" s="97"/>
      <c r="I22" s="97"/>
      <c r="J22" s="97"/>
      <c r="K22" s="97"/>
      <c r="L22" s="97"/>
      <c r="M22" s="97"/>
    </row>
    <row r="23" spans="1:13" ht="13.5" customHeight="1" x14ac:dyDescent="0.3">
      <c r="A23" s="155" t="s">
        <v>156</v>
      </c>
      <c r="B23" s="100" t="s">
        <v>157</v>
      </c>
      <c r="C23" s="155" t="s">
        <v>158</v>
      </c>
      <c r="D23" s="155">
        <v>5</v>
      </c>
      <c r="E23" s="97"/>
      <c r="F23" s="97"/>
      <c r="G23" s="97"/>
      <c r="H23" s="97"/>
      <c r="I23" s="97"/>
      <c r="J23" s="97"/>
      <c r="K23" s="97"/>
      <c r="L23" s="97"/>
      <c r="M23" s="97"/>
    </row>
    <row r="24" spans="1:13" ht="50.4" customHeight="1" x14ac:dyDescent="0.3">
      <c r="A24" s="155"/>
      <c r="B24" s="101" t="s">
        <v>159</v>
      </c>
      <c r="C24" s="155"/>
      <c r="D24" s="155"/>
      <c r="E24" s="97"/>
      <c r="F24" s="97"/>
      <c r="G24" s="97"/>
      <c r="H24" s="97"/>
      <c r="I24" s="97"/>
      <c r="J24" s="97"/>
      <c r="K24" s="97"/>
      <c r="L24" s="97"/>
      <c r="M24" s="97"/>
    </row>
    <row r="25" spans="1:13" x14ac:dyDescent="0.3">
      <c r="A25" s="157"/>
      <c r="B25" s="157"/>
      <c r="C25" s="157"/>
      <c r="D25" s="157"/>
      <c r="E25" s="97"/>
      <c r="F25" s="97"/>
      <c r="G25" s="97"/>
      <c r="H25" s="97"/>
      <c r="I25" s="97"/>
      <c r="J25" s="97"/>
      <c r="K25" s="97"/>
      <c r="L25" s="97"/>
      <c r="M25" s="97"/>
    </row>
    <row r="26" spans="1:13" ht="24" customHeight="1" x14ac:dyDescent="0.3">
      <c r="A26" s="154" t="s">
        <v>160</v>
      </c>
      <c r="B26" s="154"/>
      <c r="C26" s="154"/>
      <c r="D26" s="154"/>
      <c r="E26" s="97"/>
      <c r="F26" s="97"/>
      <c r="G26" s="97"/>
      <c r="H26" s="97"/>
      <c r="I26" s="97"/>
      <c r="J26" s="97"/>
      <c r="K26" s="97"/>
      <c r="L26" s="97"/>
      <c r="M26" s="97"/>
    </row>
    <row r="27" spans="1:13" x14ac:dyDescent="0.3">
      <c r="A27" s="98" t="s">
        <v>139</v>
      </c>
      <c r="B27" s="158" t="s">
        <v>26</v>
      </c>
      <c r="C27" s="158"/>
      <c r="D27" s="98" t="s">
        <v>141</v>
      </c>
      <c r="E27" s="97"/>
      <c r="F27" s="97"/>
      <c r="G27" s="97"/>
      <c r="H27" s="97"/>
      <c r="I27" s="97"/>
      <c r="J27" s="97"/>
      <c r="K27" s="97"/>
      <c r="L27" s="97"/>
      <c r="M27" s="97"/>
    </row>
    <row r="28" spans="1:13" ht="27" customHeight="1" x14ac:dyDescent="0.3">
      <c r="A28" s="103" t="s">
        <v>136</v>
      </c>
      <c r="B28" s="159" t="s">
        <v>161</v>
      </c>
      <c r="C28" s="159"/>
      <c r="D28" s="103">
        <v>5</v>
      </c>
      <c r="E28" s="97"/>
      <c r="F28" s="97"/>
      <c r="G28" s="97"/>
      <c r="H28" s="97"/>
      <c r="I28" s="97"/>
      <c r="J28" s="97"/>
      <c r="K28" s="97"/>
      <c r="L28" s="97"/>
      <c r="M28" s="97"/>
    </row>
    <row r="29" spans="1:13" ht="28.5" customHeight="1" x14ac:dyDescent="0.3">
      <c r="A29" s="103" t="s">
        <v>79</v>
      </c>
      <c r="B29" s="159" t="s">
        <v>162</v>
      </c>
      <c r="C29" s="159"/>
      <c r="D29" s="103">
        <v>10</v>
      </c>
      <c r="E29" s="97"/>
      <c r="F29" s="97"/>
      <c r="G29" s="97"/>
      <c r="H29" s="97"/>
      <c r="I29" s="97"/>
      <c r="J29" s="97"/>
      <c r="K29" s="97"/>
      <c r="L29" s="97"/>
      <c r="M29" s="97"/>
    </row>
    <row r="30" spans="1:13" ht="30" customHeight="1" x14ac:dyDescent="0.3">
      <c r="A30" s="103" t="s">
        <v>163</v>
      </c>
      <c r="B30" s="160" t="s">
        <v>164</v>
      </c>
      <c r="C30" s="160"/>
      <c r="D30" s="103">
        <v>20</v>
      </c>
      <c r="E30" s="97"/>
      <c r="F30" s="97"/>
      <c r="G30" s="97"/>
      <c r="H30" s="97"/>
      <c r="I30" s="97"/>
      <c r="J30" s="97"/>
      <c r="K30" s="97"/>
      <c r="L30" s="97"/>
      <c r="M30" s="97"/>
    </row>
  </sheetData>
  <mergeCells count="39">
    <mergeCell ref="B27:C27"/>
    <mergeCell ref="B28:C28"/>
    <mergeCell ref="B29:C29"/>
    <mergeCell ref="B30:C30"/>
    <mergeCell ref="A23:A24"/>
    <mergeCell ref="C23:C24"/>
    <mergeCell ref="D23:D24"/>
    <mergeCell ref="A25:D25"/>
    <mergeCell ref="A26:D26"/>
    <mergeCell ref="A19:A20"/>
    <mergeCell ref="C19:C20"/>
    <mergeCell ref="D19:D20"/>
    <mergeCell ref="A21:A22"/>
    <mergeCell ref="C21:C22"/>
    <mergeCell ref="D21:D22"/>
    <mergeCell ref="A12:D13"/>
    <mergeCell ref="A15:A16"/>
    <mergeCell ref="C15:C16"/>
    <mergeCell ref="D15:D16"/>
    <mergeCell ref="A17:A18"/>
    <mergeCell ref="C17:C18"/>
    <mergeCell ref="D17:D18"/>
    <mergeCell ref="G7:H7"/>
    <mergeCell ref="J6:K6"/>
    <mergeCell ref="J7:K7"/>
    <mergeCell ref="J1:K1"/>
    <mergeCell ref="C2:I2"/>
    <mergeCell ref="J2:K2"/>
    <mergeCell ref="C3:I3"/>
    <mergeCell ref="J3:K3"/>
    <mergeCell ref="A5:A6"/>
    <mergeCell ref="B5:B6"/>
    <mergeCell ref="C5:D5"/>
    <mergeCell ref="A1:B3"/>
    <mergeCell ref="C1:I1"/>
    <mergeCell ref="E5:F5"/>
    <mergeCell ref="G5:H5"/>
    <mergeCell ref="I5:K5"/>
    <mergeCell ref="G6:H6"/>
  </mergeCells>
  <dataValidations count="2">
    <dataValidation allowBlank="1" showInputMessage="1" showErrorMessage="1" prompt="La probabilidad se encuentra determinada por una escala de 1 a 3, siendo 1 la menor probabilidad de ocurrencia del riesgo y 3 la mayor probabilidad de  ocurrencia." sqref="C6" xr:uid="{00000000-0002-0000-0300-000000000000}"/>
    <dataValidation allowBlank="1" showInputMessage="1" showErrorMessage="1" prompt="Es la materialización del riesgo y las consecuencias de su aparición. Su escala es: 5 bajo impacto, 10 medio, 20 alto impacto._x000a_" sqref="D6 E5 F6" xr:uid="{00000000-0002-0000-0300-000001000000}"/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view="pageBreakPreview" topLeftCell="B1" zoomScale="90" zoomScaleNormal="100" zoomScaleSheetLayoutView="90" workbookViewId="0">
      <selection activeCell="G9" sqref="G9"/>
    </sheetView>
  </sheetViews>
  <sheetFormatPr baseColWidth="10" defaultRowHeight="14.4" x14ac:dyDescent="0.3"/>
  <cols>
    <col min="1" max="1" width="5.33203125" customWidth="1"/>
    <col min="2" max="2" width="2.6640625" style="20" customWidth="1"/>
    <col min="3" max="3" width="16.109375" style="20" customWidth="1"/>
    <col min="4" max="8" width="13.6640625" style="20" customWidth="1"/>
    <col min="10" max="10" width="19.33203125" customWidth="1"/>
    <col min="11" max="11" width="26" customWidth="1"/>
    <col min="12" max="12" width="14.6640625" customWidth="1"/>
    <col min="13" max="13" width="16" customWidth="1"/>
  </cols>
  <sheetData>
    <row r="1" spans="1:14" ht="15" thickBot="1" x14ac:dyDescent="0.35">
      <c r="A1" s="30"/>
      <c r="B1" s="31"/>
      <c r="C1" s="31"/>
      <c r="D1" s="31"/>
      <c r="E1" s="31"/>
      <c r="F1" s="31"/>
      <c r="G1" s="31"/>
      <c r="H1" s="31"/>
      <c r="I1" s="32"/>
      <c r="J1" s="32"/>
      <c r="K1" s="32"/>
      <c r="L1" s="32"/>
      <c r="M1" s="32"/>
      <c r="N1" s="33"/>
    </row>
    <row r="2" spans="1:14" ht="15" thickBot="1" x14ac:dyDescent="0.35">
      <c r="A2" s="30"/>
      <c r="B2" s="31"/>
      <c r="C2" s="161" t="s">
        <v>69</v>
      </c>
      <c r="D2" s="162"/>
      <c r="E2" s="162"/>
      <c r="F2" s="162"/>
      <c r="G2" s="162"/>
      <c r="H2" s="162"/>
      <c r="I2" s="163"/>
      <c r="J2" s="4"/>
      <c r="K2" s="4"/>
      <c r="L2" s="4"/>
      <c r="M2" s="4"/>
      <c r="N2" s="34"/>
    </row>
    <row r="3" spans="1:14" ht="17.399999999999999" x14ac:dyDescent="0.3">
      <c r="A3" s="164" t="s">
        <v>70</v>
      </c>
      <c r="B3" s="35">
        <v>5</v>
      </c>
      <c r="C3" s="35" t="s">
        <v>3</v>
      </c>
      <c r="D3" s="104"/>
      <c r="E3" s="105"/>
      <c r="F3" s="38"/>
      <c r="G3" s="38"/>
      <c r="H3" s="38"/>
      <c r="I3" s="34"/>
      <c r="J3" s="39" t="s">
        <v>71</v>
      </c>
      <c r="K3" s="40" t="s">
        <v>72</v>
      </c>
      <c r="L3" s="40" t="s">
        <v>73</v>
      </c>
      <c r="M3" s="41" t="s">
        <v>74</v>
      </c>
      <c r="N3" s="34"/>
    </row>
    <row r="4" spans="1:14" ht="17.399999999999999" x14ac:dyDescent="0.3">
      <c r="A4" s="165"/>
      <c r="B4" s="35">
        <v>4</v>
      </c>
      <c r="C4" s="35" t="s">
        <v>2</v>
      </c>
      <c r="D4" s="105"/>
      <c r="E4" s="104"/>
      <c r="F4" s="36"/>
      <c r="G4" s="43"/>
      <c r="H4" s="38"/>
      <c r="I4" s="34"/>
      <c r="J4" s="167"/>
      <c r="K4" s="19" t="str">
        <f>'[1]Identificación del riesgo'!A9</f>
        <v>R1</v>
      </c>
      <c r="L4" s="24">
        <f>Valoracion!C7</f>
        <v>1</v>
      </c>
      <c r="M4" s="44" t="str">
        <f>Valoracion!D7</f>
        <v>Catastrofico</v>
      </c>
      <c r="N4" s="34"/>
    </row>
    <row r="5" spans="1:14" ht="17.399999999999999" x14ac:dyDescent="0.3">
      <c r="A5" s="165"/>
      <c r="B5" s="35">
        <v>3</v>
      </c>
      <c r="C5" s="35" t="s">
        <v>1</v>
      </c>
      <c r="D5" s="105"/>
      <c r="E5" s="105"/>
      <c r="F5" s="37"/>
      <c r="G5" s="38"/>
      <c r="H5" s="38"/>
      <c r="I5" s="34"/>
      <c r="J5" s="167"/>
      <c r="K5" s="19" t="str">
        <f>'[1]Identificación del riesgo'!A10</f>
        <v>R2</v>
      </c>
      <c r="L5" s="24">
        <f>'[1]Analisis del riesgo'!C13</f>
        <v>0</v>
      </c>
      <c r="M5" s="44">
        <f>'[1]Analisis del riesgo'!D13</f>
        <v>0</v>
      </c>
      <c r="N5" s="34"/>
    </row>
    <row r="6" spans="1:14" ht="17.399999999999999" x14ac:dyDescent="0.3">
      <c r="A6" s="165"/>
      <c r="B6" s="35">
        <v>2</v>
      </c>
      <c r="C6" s="35" t="s">
        <v>75</v>
      </c>
      <c r="D6" s="105"/>
      <c r="E6" s="105"/>
      <c r="F6" s="42"/>
      <c r="G6" s="37"/>
      <c r="H6" s="38"/>
      <c r="I6" s="34"/>
      <c r="J6" s="167"/>
      <c r="K6" s="19" t="str">
        <f>'[1]Identificación del riesgo'!A11</f>
        <v>R3</v>
      </c>
      <c r="L6" s="24">
        <f>'[1]Analisis del riesgo'!C14</f>
        <v>0</v>
      </c>
      <c r="M6" s="44">
        <f>'[1]Analisis del riesgo'!D14</f>
        <v>0</v>
      </c>
      <c r="N6" s="34"/>
    </row>
    <row r="7" spans="1:14" ht="18" thickBot="1" x14ac:dyDescent="0.35">
      <c r="A7" s="166"/>
      <c r="B7" s="35">
        <v>1</v>
      </c>
      <c r="C7" s="35" t="s">
        <v>0</v>
      </c>
      <c r="D7" s="105"/>
      <c r="E7" s="105"/>
      <c r="F7" s="42"/>
      <c r="G7" s="37"/>
      <c r="H7" s="36" t="s">
        <v>28</v>
      </c>
      <c r="I7" s="34"/>
      <c r="J7" s="167"/>
      <c r="K7" s="19" t="str">
        <f>'[1]Identificación del riesgo'!A12</f>
        <v>R4</v>
      </c>
      <c r="L7" s="24">
        <f>'[1]Analisis del riesgo'!C15</f>
        <v>0</v>
      </c>
      <c r="M7" s="44">
        <f>'[1]Analisis del riesgo'!D15</f>
        <v>0</v>
      </c>
      <c r="N7" s="34"/>
    </row>
    <row r="8" spans="1:14" ht="15" thickBot="1" x14ac:dyDescent="0.35">
      <c r="A8" s="2"/>
      <c r="B8" s="35"/>
      <c r="C8" s="35"/>
      <c r="D8" s="35" t="s">
        <v>76</v>
      </c>
      <c r="E8" s="35" t="s">
        <v>77</v>
      </c>
      <c r="F8" s="35" t="s">
        <v>78</v>
      </c>
      <c r="G8" s="35" t="s">
        <v>79</v>
      </c>
      <c r="H8" s="35" t="s">
        <v>80</v>
      </c>
      <c r="I8" s="34"/>
      <c r="J8" s="168"/>
      <c r="K8" s="45">
        <f>'[1]Identificación del riesgo'!A13</f>
        <v>0</v>
      </c>
      <c r="L8" s="45">
        <f>'[1]Analisis del riesgo'!C16</f>
        <v>0</v>
      </c>
      <c r="M8" s="46">
        <f>'[1]Analisis del riesgo'!D16</f>
        <v>0</v>
      </c>
      <c r="N8" s="34"/>
    </row>
    <row r="9" spans="1:14" ht="15" thickBot="1" x14ac:dyDescent="0.35">
      <c r="A9" s="2"/>
      <c r="B9" s="35"/>
      <c r="C9" s="35"/>
      <c r="D9" s="35">
        <v>1</v>
      </c>
      <c r="E9" s="35">
        <v>2</v>
      </c>
      <c r="F9" s="35">
        <v>3</v>
      </c>
      <c r="G9" s="35">
        <v>4</v>
      </c>
      <c r="H9" s="35">
        <v>5</v>
      </c>
      <c r="I9" s="34"/>
      <c r="J9" s="4"/>
      <c r="K9" s="4"/>
      <c r="L9" s="4"/>
      <c r="M9" s="4"/>
      <c r="N9" s="34"/>
    </row>
    <row r="10" spans="1:14" ht="15" thickBot="1" x14ac:dyDescent="0.35">
      <c r="A10" s="3"/>
      <c r="B10" s="47"/>
      <c r="C10" s="47"/>
      <c r="D10" s="169" t="s">
        <v>74</v>
      </c>
      <c r="E10" s="170"/>
      <c r="F10" s="170"/>
      <c r="G10" s="170"/>
      <c r="H10" s="171"/>
      <c r="I10" s="48"/>
      <c r="J10" s="4"/>
      <c r="K10" s="4"/>
      <c r="L10" s="4"/>
      <c r="M10" s="4"/>
      <c r="N10" s="34"/>
    </row>
    <row r="11" spans="1:14" ht="15" thickBot="1" x14ac:dyDescent="0.35">
      <c r="A11" s="2"/>
      <c r="B11" s="35"/>
      <c r="C11" s="35"/>
      <c r="D11" s="35"/>
      <c r="E11" s="35"/>
      <c r="F11" s="35"/>
      <c r="G11" s="35"/>
      <c r="H11" s="35"/>
      <c r="I11" s="4"/>
      <c r="J11" s="4"/>
      <c r="K11" s="4"/>
      <c r="L11" s="4"/>
      <c r="M11" s="4"/>
      <c r="N11" s="34"/>
    </row>
    <row r="12" spans="1:14" ht="28.8" x14ac:dyDescent="0.3">
      <c r="A12" s="2"/>
      <c r="B12" s="35"/>
      <c r="C12" s="35"/>
      <c r="D12" s="35"/>
      <c r="E12" s="49" t="s">
        <v>81</v>
      </c>
      <c r="F12" s="40"/>
      <c r="G12" s="50" t="s">
        <v>82</v>
      </c>
      <c r="H12" s="35"/>
      <c r="I12" s="4"/>
      <c r="J12" s="4"/>
      <c r="K12" s="4"/>
      <c r="L12" s="4"/>
      <c r="M12" s="4"/>
      <c r="N12" s="34"/>
    </row>
    <row r="13" spans="1:14" x14ac:dyDescent="0.3">
      <c r="A13" s="2"/>
      <c r="B13" s="35"/>
      <c r="C13" s="35"/>
      <c r="D13" s="35"/>
      <c r="E13" s="51"/>
      <c r="F13" s="52" t="s">
        <v>83</v>
      </c>
      <c r="G13" s="53"/>
      <c r="H13" s="35"/>
      <c r="I13" s="4"/>
      <c r="J13" s="4"/>
      <c r="K13" s="4"/>
      <c r="L13" s="4"/>
      <c r="M13" s="4"/>
      <c r="N13" s="34"/>
    </row>
    <row r="14" spans="1:14" ht="29.4" thickBot="1" x14ac:dyDescent="0.35">
      <c r="A14" s="2"/>
      <c r="B14" s="35"/>
      <c r="C14" s="35"/>
      <c r="D14" s="35"/>
      <c r="E14" s="54" t="s">
        <v>84</v>
      </c>
      <c r="F14" s="55"/>
      <c r="G14" s="56" t="s">
        <v>85</v>
      </c>
      <c r="H14" s="35"/>
      <c r="I14" s="4"/>
      <c r="J14" s="4"/>
      <c r="K14" s="4"/>
      <c r="L14" s="4"/>
      <c r="M14" s="4"/>
      <c r="N14" s="34"/>
    </row>
    <row r="15" spans="1:14" x14ac:dyDescent="0.3">
      <c r="A15" s="2"/>
      <c r="B15" s="35"/>
      <c r="C15" s="35"/>
      <c r="D15" s="35"/>
      <c r="E15" s="35"/>
      <c r="F15" s="35"/>
      <c r="G15" s="35"/>
      <c r="H15" s="35"/>
      <c r="I15" s="4"/>
      <c r="J15" s="4"/>
      <c r="K15" s="4"/>
      <c r="L15" s="4"/>
      <c r="M15" s="4"/>
      <c r="N15" s="34"/>
    </row>
    <row r="16" spans="1:14" ht="15" thickBot="1" x14ac:dyDescent="0.35">
      <c r="A16" s="3"/>
      <c r="B16" s="47"/>
      <c r="C16" s="47"/>
      <c r="D16" s="47"/>
      <c r="E16" s="47"/>
      <c r="F16" s="47"/>
      <c r="G16" s="47"/>
      <c r="H16" s="47"/>
      <c r="I16" s="57"/>
      <c r="J16" s="57"/>
      <c r="K16" s="57"/>
      <c r="L16" s="57"/>
      <c r="M16" s="57"/>
      <c r="N16" s="48"/>
    </row>
  </sheetData>
  <mergeCells count="4">
    <mergeCell ref="C2:I2"/>
    <mergeCell ref="A3:A7"/>
    <mergeCell ref="J4:J8"/>
    <mergeCell ref="D10:H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7"/>
  <sheetViews>
    <sheetView view="pageBreakPreview" zoomScale="80" zoomScaleNormal="70" zoomScaleSheetLayoutView="80" workbookViewId="0">
      <selection activeCell="C8" sqref="C8"/>
    </sheetView>
  </sheetViews>
  <sheetFormatPr baseColWidth="10" defaultColWidth="11.44140625" defaultRowHeight="14.4" x14ac:dyDescent="0.3"/>
  <cols>
    <col min="1" max="1" width="10.5546875" style="59" bestFit="1" customWidth="1"/>
    <col min="2" max="2" width="33.5546875" style="59" customWidth="1"/>
    <col min="3" max="3" width="39.21875" style="59" customWidth="1"/>
    <col min="4" max="4" width="14.6640625" style="59" customWidth="1"/>
    <col min="5" max="5" width="11.44140625" style="59"/>
    <col min="6" max="6" width="13.88671875" style="59" customWidth="1"/>
    <col min="7" max="14" width="11.44140625" style="59"/>
    <col min="15" max="15" width="18.5546875" style="59" customWidth="1"/>
    <col min="16" max="16" width="19.44140625" style="59" customWidth="1"/>
    <col min="17" max="16384" width="11.44140625" style="59"/>
  </cols>
  <sheetData>
    <row r="1" spans="1:27" ht="42.75" customHeight="1" thickBot="1" x14ac:dyDescent="0.35">
      <c r="A1" s="186"/>
      <c r="B1" s="187"/>
    </row>
    <row r="2" spans="1:27" ht="42.75" customHeight="1" x14ac:dyDescent="0.3">
      <c r="A2" s="188"/>
      <c r="B2" s="189"/>
      <c r="C2" s="192" t="s">
        <v>4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4"/>
      <c r="P2" s="109" t="s">
        <v>167</v>
      </c>
      <c r="Q2" s="111"/>
    </row>
    <row r="3" spans="1:27" ht="42.75" customHeight="1" thickBot="1" x14ac:dyDescent="0.35">
      <c r="A3" s="190"/>
      <c r="B3" s="191"/>
      <c r="C3" s="195" t="s">
        <v>19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7"/>
      <c r="P3" s="109" t="s">
        <v>168</v>
      </c>
      <c r="Q3" s="111"/>
    </row>
    <row r="4" spans="1:27" ht="30" customHeight="1" x14ac:dyDescent="0.3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</row>
    <row r="5" spans="1:27" ht="0.75" customHeight="1" thickBot="1" x14ac:dyDescent="0.35"/>
    <row r="6" spans="1:27" s="64" customFormat="1" ht="42.75" customHeight="1" x14ac:dyDescent="0.3">
      <c r="A6" s="176" t="s">
        <v>91</v>
      </c>
      <c r="B6" s="174" t="s">
        <v>60</v>
      </c>
      <c r="C6" s="172" t="s">
        <v>89</v>
      </c>
      <c r="D6" s="176" t="s">
        <v>94</v>
      </c>
      <c r="E6" s="184"/>
      <c r="F6" s="176" t="s">
        <v>95</v>
      </c>
      <c r="G6" s="185"/>
      <c r="H6" s="199" t="s">
        <v>98</v>
      </c>
      <c r="I6" s="184"/>
      <c r="J6" s="200" t="s">
        <v>101</v>
      </c>
      <c r="K6" s="200"/>
      <c r="L6" s="201"/>
      <c r="M6" s="202" t="s">
        <v>105</v>
      </c>
      <c r="N6" s="201"/>
      <c r="O6" s="202" t="s">
        <v>108</v>
      </c>
      <c r="P6" s="201"/>
      <c r="Q6" s="202" t="s">
        <v>111</v>
      </c>
      <c r="R6" s="200"/>
      <c r="S6" s="201"/>
      <c r="T6" s="178" t="s">
        <v>90</v>
      </c>
      <c r="U6" s="179"/>
      <c r="V6" s="179"/>
      <c r="W6" s="179"/>
      <c r="X6" s="179"/>
      <c r="Y6" s="180"/>
      <c r="Z6" s="203" t="s">
        <v>115</v>
      </c>
      <c r="AA6" s="204"/>
    </row>
    <row r="7" spans="1:27" s="15" customFormat="1" ht="73.5" customHeight="1" thickBot="1" x14ac:dyDescent="0.35">
      <c r="A7" s="177"/>
      <c r="B7" s="175"/>
      <c r="C7" s="173"/>
      <c r="D7" s="68" t="s">
        <v>92</v>
      </c>
      <c r="E7" s="67" t="s">
        <v>93</v>
      </c>
      <c r="F7" s="68" t="s">
        <v>96</v>
      </c>
      <c r="G7" s="71" t="s">
        <v>97</v>
      </c>
      <c r="H7" s="51" t="s">
        <v>99</v>
      </c>
      <c r="I7" s="53" t="s">
        <v>100</v>
      </c>
      <c r="J7" s="65" t="s">
        <v>102</v>
      </c>
      <c r="K7" s="66" t="s">
        <v>103</v>
      </c>
      <c r="L7" s="67" t="s">
        <v>104</v>
      </c>
      <c r="M7" s="68" t="s">
        <v>106</v>
      </c>
      <c r="N7" s="67" t="s">
        <v>107</v>
      </c>
      <c r="O7" s="68" t="s">
        <v>109</v>
      </c>
      <c r="P7" s="67" t="s">
        <v>110</v>
      </c>
      <c r="Q7" s="68" t="s">
        <v>112</v>
      </c>
      <c r="R7" s="66" t="s">
        <v>113</v>
      </c>
      <c r="S7" s="67" t="s">
        <v>114</v>
      </c>
      <c r="T7" s="181"/>
      <c r="U7" s="182"/>
      <c r="V7" s="182"/>
      <c r="W7" s="182"/>
      <c r="X7" s="182"/>
      <c r="Y7" s="183"/>
      <c r="Z7" s="205"/>
      <c r="AA7" s="206"/>
    </row>
    <row r="8" spans="1:27" s="15" customFormat="1" ht="62.4" customHeight="1" thickBot="1" x14ac:dyDescent="0.35">
      <c r="A8" s="69" t="str">
        <f>'Identificacion del riesgo'!A9</f>
        <v>R1</v>
      </c>
      <c r="B8" s="107" t="str">
        <f>'Identificacion del riesgo'!B9</f>
        <v>Favorecer a proveedores o contratistas en priorizacion en giro de las cuentas por pagar con el objetivo de obtener algun beneficio personal.</v>
      </c>
      <c r="C8" s="106" t="str">
        <f>Valoracion!J7</f>
        <v>Filtros de autoriazación para generar el pagos a proveedores, pasando por el area de contabilidad y gerencia.</v>
      </c>
      <c r="D8" s="60">
        <v>15</v>
      </c>
      <c r="E8" s="61">
        <v>0</v>
      </c>
      <c r="F8" s="60">
        <v>15</v>
      </c>
      <c r="G8" s="72"/>
      <c r="H8" s="60">
        <v>15</v>
      </c>
      <c r="I8" s="61"/>
      <c r="J8" s="62">
        <v>15</v>
      </c>
      <c r="K8" s="63">
        <v>0</v>
      </c>
      <c r="L8" s="61">
        <v>0</v>
      </c>
      <c r="M8" s="60">
        <v>15</v>
      </c>
      <c r="N8" s="61">
        <v>0</v>
      </c>
      <c r="O8" s="60">
        <v>15</v>
      </c>
      <c r="P8" s="61"/>
      <c r="Q8" s="60">
        <v>15</v>
      </c>
      <c r="R8" s="63">
        <v>0</v>
      </c>
      <c r="S8" s="61">
        <v>0</v>
      </c>
      <c r="T8" s="60">
        <f>D8+E8</f>
        <v>15</v>
      </c>
      <c r="U8" s="63">
        <f>F8+G8</f>
        <v>15</v>
      </c>
      <c r="V8" s="63">
        <f>H8+I8</f>
        <v>15</v>
      </c>
      <c r="W8" s="63">
        <f>J8+K8+L8</f>
        <v>15</v>
      </c>
      <c r="X8" s="63">
        <f>O8+P8</f>
        <v>15</v>
      </c>
      <c r="Y8" s="61">
        <f>Q8+R8+S8</f>
        <v>15</v>
      </c>
      <c r="Z8" s="207">
        <f>AVERAGE(T8:Y8)*100/6</f>
        <v>250</v>
      </c>
      <c r="AA8" s="208"/>
    </row>
    <row r="9" spans="1:27" s="58" customFormat="1" x14ac:dyDescent="0.3">
      <c r="A9" s="5"/>
      <c r="B9" s="5"/>
      <c r="C9" s="5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5"/>
      <c r="AA9" s="5"/>
    </row>
    <row r="10" spans="1:27" s="58" customForma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s="58" customForma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s="58" customFormat="1" x14ac:dyDescent="0.3"/>
    <row r="13" spans="1:27" s="58" customFormat="1" x14ac:dyDescent="0.3"/>
    <row r="14" spans="1:27" s="58" customFormat="1" x14ac:dyDescent="0.3"/>
    <row r="15" spans="1:27" s="58" customFormat="1" x14ac:dyDescent="0.3"/>
    <row r="16" spans="1:27" s="58" customFormat="1" x14ac:dyDescent="0.3"/>
    <row r="17" s="58" customFormat="1" x14ac:dyDescent="0.3"/>
  </sheetData>
  <mergeCells count="19">
    <mergeCell ref="Z6:AA7"/>
    <mergeCell ref="Z8:AA8"/>
    <mergeCell ref="O6:P6"/>
    <mergeCell ref="Q6:S6"/>
    <mergeCell ref="A1:B3"/>
    <mergeCell ref="C2:O2"/>
    <mergeCell ref="C3:O3"/>
    <mergeCell ref="A4:AA4"/>
    <mergeCell ref="P2:Q2"/>
    <mergeCell ref="P3:Q3"/>
    <mergeCell ref="C6:C7"/>
    <mergeCell ref="B6:B7"/>
    <mergeCell ref="A6:A7"/>
    <mergeCell ref="T6:Y7"/>
    <mergeCell ref="D6:E6"/>
    <mergeCell ref="F6:G6"/>
    <mergeCell ref="H6:I6"/>
    <mergeCell ref="J6:L6"/>
    <mergeCell ref="M6:N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"/>
  <sheetViews>
    <sheetView view="pageBreakPreview" zoomScale="90" zoomScaleNormal="100" zoomScaleSheetLayoutView="90" workbookViewId="0">
      <selection activeCell="G6" sqref="G6"/>
    </sheetView>
  </sheetViews>
  <sheetFormatPr baseColWidth="10" defaultRowHeight="14.4" x14ac:dyDescent="0.3"/>
  <cols>
    <col min="2" max="2" width="40" customWidth="1"/>
    <col min="3" max="3" width="16" customWidth="1"/>
    <col min="4" max="4" width="15.5546875" customWidth="1"/>
    <col min="6" max="6" width="39.88671875" customWidth="1"/>
    <col min="7" max="7" width="42.88671875" customWidth="1"/>
  </cols>
  <sheetData>
    <row r="1" spans="1:7" ht="26.25" customHeight="1" thickBot="1" x14ac:dyDescent="0.35">
      <c r="A1" s="212"/>
      <c r="B1" s="213"/>
    </row>
    <row r="2" spans="1:7" ht="26.25" customHeight="1" x14ac:dyDescent="0.3">
      <c r="A2" s="214"/>
      <c r="B2" s="215"/>
      <c r="C2" s="218" t="s">
        <v>4</v>
      </c>
      <c r="D2" s="219"/>
      <c r="E2" s="219"/>
      <c r="F2" s="220"/>
      <c r="G2" s="93" t="s">
        <v>167</v>
      </c>
    </row>
    <row r="3" spans="1:7" ht="26.25" customHeight="1" thickBot="1" x14ac:dyDescent="0.35">
      <c r="A3" s="216"/>
      <c r="B3" s="217"/>
      <c r="C3" s="221" t="s">
        <v>19</v>
      </c>
      <c r="D3" s="222"/>
      <c r="E3" s="222"/>
      <c r="F3" s="223"/>
      <c r="G3" s="93" t="s">
        <v>168</v>
      </c>
    </row>
    <row r="4" spans="1:7" ht="15.6" x14ac:dyDescent="0.3">
      <c r="A4" s="224" t="s">
        <v>59</v>
      </c>
      <c r="B4" s="226" t="s">
        <v>60</v>
      </c>
      <c r="C4" s="228" t="s">
        <v>61</v>
      </c>
      <c r="D4" s="228"/>
      <c r="E4" s="209" t="s">
        <v>117</v>
      </c>
      <c r="F4" s="209" t="s">
        <v>116</v>
      </c>
      <c r="G4" s="209" t="s">
        <v>118</v>
      </c>
    </row>
    <row r="5" spans="1:7" ht="74.25" customHeight="1" x14ac:dyDescent="0.3">
      <c r="A5" s="225"/>
      <c r="B5" s="227"/>
      <c r="C5" s="75" t="s">
        <v>63</v>
      </c>
      <c r="D5" s="75" t="s">
        <v>67</v>
      </c>
      <c r="E5" s="209"/>
      <c r="F5" s="209"/>
      <c r="G5" s="209"/>
    </row>
    <row r="6" spans="1:7" ht="99.6" customHeight="1" x14ac:dyDescent="0.3">
      <c r="A6" s="73" t="str">
        <f>'Identificacion del riesgo'!A9</f>
        <v>R1</v>
      </c>
      <c r="B6" s="14" t="str">
        <f>'Identificacion del riesgo'!B9</f>
        <v>Favorecer a proveedores o contratistas en priorizacion en giro de las cuentas por pagar con el objetivo de obtener algun beneficio personal.</v>
      </c>
      <c r="C6" s="12">
        <f>Valoracion!C7</f>
        <v>1</v>
      </c>
      <c r="D6" s="12" t="str">
        <f>Valoracion!D7</f>
        <v>Catastrofico</v>
      </c>
      <c r="E6" s="76" t="str">
        <f>Valoracion!G7</f>
        <v>ALTO</v>
      </c>
      <c r="F6" s="12" t="s">
        <v>173</v>
      </c>
      <c r="G6" s="14" t="s">
        <v>174</v>
      </c>
    </row>
    <row r="7" spans="1:7" ht="15" x14ac:dyDescent="0.3">
      <c r="A7" s="210" t="s">
        <v>29</v>
      </c>
      <c r="B7" s="14"/>
      <c r="C7" s="12"/>
      <c r="D7" s="12"/>
      <c r="E7" s="12"/>
      <c r="F7" s="73"/>
      <c r="G7" s="14"/>
    </row>
    <row r="8" spans="1:7" ht="15.6" x14ac:dyDescent="0.3">
      <c r="A8" s="211"/>
      <c r="B8" s="14"/>
      <c r="C8" s="12"/>
      <c r="D8" s="12"/>
      <c r="E8" s="12"/>
      <c r="F8" s="74"/>
      <c r="G8" s="14"/>
    </row>
  </sheetData>
  <mergeCells count="10">
    <mergeCell ref="G4:G5"/>
    <mergeCell ref="A7:A8"/>
    <mergeCell ref="A1:B3"/>
    <mergeCell ref="C2:F2"/>
    <mergeCell ref="C3:F3"/>
    <mergeCell ref="A4:A5"/>
    <mergeCell ref="B4:B5"/>
    <mergeCell ref="C4:D4"/>
    <mergeCell ref="E4:E5"/>
    <mergeCell ref="F4:F5"/>
  </mergeCells>
  <dataValidations count="2">
    <dataValidation allowBlank="1" showInputMessage="1" showErrorMessage="1" prompt="Es la materialización del riesgo y las consecuencias de su aparición. Su escala es: 5 bajo impacto, 10 medio, 20 alto impacto._x000a_" sqref="D5" xr:uid="{00000000-0002-0000-0600-000000000000}"/>
    <dataValidation allowBlank="1" showInputMessage="1" showErrorMessage="1" prompt="La probabilidad se encuentra determinada por una escala de 1 a 3, siendo 1 la menor probabilidad de ocurrencia del riesgo y 3 la mayor probabilidad de  ocurrencia." sqref="C5" xr:uid="{00000000-0002-0000-0600-000001000000}"/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abSelected="1" view="pageBreakPreview" topLeftCell="A4" zoomScale="70" zoomScaleNormal="80" zoomScaleSheetLayoutView="70" workbookViewId="0">
      <selection activeCell="M9" sqref="M9"/>
    </sheetView>
  </sheetViews>
  <sheetFormatPr baseColWidth="10" defaultRowHeight="14.4" x14ac:dyDescent="0.3"/>
  <cols>
    <col min="1" max="1" width="8.44140625" bestFit="1" customWidth="1"/>
    <col min="2" max="2" width="21" customWidth="1"/>
    <col min="3" max="3" width="23.109375" customWidth="1"/>
    <col min="4" max="4" width="36.6640625" customWidth="1"/>
    <col min="5" max="5" width="4" bestFit="1" customWidth="1"/>
    <col min="6" max="6" width="13.109375" customWidth="1"/>
    <col min="7" max="7" width="9.33203125" customWidth="1"/>
    <col min="8" max="8" width="20.109375" customWidth="1"/>
    <col min="12" max="12" width="19.33203125" customWidth="1"/>
    <col min="13" max="13" width="14.88671875" customWidth="1"/>
    <col min="14" max="14" width="17" customWidth="1"/>
  </cols>
  <sheetData>
    <row r="1" spans="1:14" ht="33" customHeight="1" x14ac:dyDescent="0.3">
      <c r="A1" s="135"/>
      <c r="B1" s="136"/>
      <c r="C1" s="141"/>
      <c r="D1" s="141"/>
      <c r="E1" s="141"/>
      <c r="F1" s="141"/>
      <c r="G1" s="141"/>
      <c r="H1" s="141"/>
      <c r="I1" s="141"/>
      <c r="J1" s="141"/>
      <c r="K1" s="141"/>
      <c r="L1" s="141" t="s">
        <v>119</v>
      </c>
      <c r="M1" s="141"/>
      <c r="N1" s="150"/>
    </row>
    <row r="2" spans="1:14" ht="33" customHeight="1" x14ac:dyDescent="0.3">
      <c r="A2" s="137"/>
      <c r="B2" s="138"/>
      <c r="C2" s="116" t="s">
        <v>4</v>
      </c>
      <c r="D2" s="116"/>
      <c r="E2" s="116"/>
      <c r="F2" s="116"/>
      <c r="G2" s="116"/>
      <c r="H2" s="116"/>
      <c r="I2" s="116"/>
      <c r="J2" s="116"/>
      <c r="K2" s="116"/>
      <c r="L2" s="116" t="s">
        <v>167</v>
      </c>
      <c r="M2" s="116"/>
      <c r="N2" s="151"/>
    </row>
    <row r="3" spans="1:14" ht="33" customHeight="1" thickBot="1" x14ac:dyDescent="0.35">
      <c r="A3" s="139"/>
      <c r="B3" s="140"/>
      <c r="C3" s="152" t="s">
        <v>19</v>
      </c>
      <c r="D3" s="152"/>
      <c r="E3" s="152"/>
      <c r="F3" s="152"/>
      <c r="G3" s="152"/>
      <c r="H3" s="152"/>
      <c r="I3" s="152"/>
      <c r="J3" s="152"/>
      <c r="K3" s="152"/>
      <c r="L3" s="152" t="s">
        <v>168</v>
      </c>
      <c r="M3" s="152"/>
      <c r="N3" s="153"/>
    </row>
    <row r="4" spans="1:14" ht="15.6" x14ac:dyDescent="0.3">
      <c r="A4" s="229" t="s">
        <v>120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1"/>
    </row>
    <row r="5" spans="1:14" ht="24" customHeight="1" x14ac:dyDescent="0.3">
      <c r="A5" s="232" t="s">
        <v>6</v>
      </c>
      <c r="B5" s="233"/>
      <c r="C5" s="234" t="s">
        <v>178</v>
      </c>
      <c r="D5" s="234"/>
      <c r="E5" s="235" t="s">
        <v>71</v>
      </c>
      <c r="F5" s="236"/>
      <c r="G5" s="237"/>
      <c r="H5" s="241" t="s">
        <v>177</v>
      </c>
      <c r="I5" s="242"/>
      <c r="J5" s="242"/>
      <c r="K5" s="242"/>
      <c r="L5" s="242"/>
      <c r="M5" s="242"/>
      <c r="N5" s="243"/>
    </row>
    <row r="6" spans="1:14" ht="26.25" customHeight="1" x14ac:dyDescent="0.3">
      <c r="A6" s="232"/>
      <c r="B6" s="233"/>
      <c r="C6" s="234"/>
      <c r="D6" s="234"/>
      <c r="E6" s="238"/>
      <c r="F6" s="239"/>
      <c r="G6" s="240"/>
      <c r="H6" s="244"/>
      <c r="I6" s="245"/>
      <c r="J6" s="245"/>
      <c r="K6" s="245"/>
      <c r="L6" s="245"/>
      <c r="M6" s="245"/>
      <c r="N6" s="246"/>
    </row>
    <row r="7" spans="1:14" ht="15.6" x14ac:dyDescent="0.3">
      <c r="A7" s="252" t="s">
        <v>121</v>
      </c>
      <c r="B7" s="110"/>
      <c r="C7" s="110"/>
      <c r="D7" s="111"/>
      <c r="E7" s="253" t="s">
        <v>122</v>
      </c>
      <c r="F7" s="253"/>
      <c r="G7" s="253"/>
      <c r="H7" s="247" t="s">
        <v>87</v>
      </c>
      <c r="I7" s="253" t="s">
        <v>123</v>
      </c>
      <c r="J7" s="253"/>
      <c r="K7" s="253"/>
      <c r="L7" s="247" t="s">
        <v>118</v>
      </c>
      <c r="M7" s="247" t="s">
        <v>124</v>
      </c>
      <c r="N7" s="248" t="s">
        <v>125</v>
      </c>
    </row>
    <row r="8" spans="1:14" ht="79.5" customHeight="1" x14ac:dyDescent="0.3">
      <c r="A8" s="77" t="s">
        <v>126</v>
      </c>
      <c r="B8" s="12" t="s">
        <v>127</v>
      </c>
      <c r="C8" s="12" t="s">
        <v>16</v>
      </c>
      <c r="D8" s="12" t="s">
        <v>128</v>
      </c>
      <c r="E8" s="78" t="s">
        <v>129</v>
      </c>
      <c r="F8" s="78" t="s">
        <v>74</v>
      </c>
      <c r="G8" s="78" t="s">
        <v>130</v>
      </c>
      <c r="H8" s="138"/>
      <c r="I8" s="78" t="s">
        <v>129</v>
      </c>
      <c r="J8" s="78" t="s">
        <v>74</v>
      </c>
      <c r="K8" s="78" t="s">
        <v>130</v>
      </c>
      <c r="L8" s="138"/>
      <c r="M8" s="138"/>
      <c r="N8" s="248"/>
    </row>
    <row r="9" spans="1:14" s="83" customFormat="1" ht="164.25" customHeight="1" x14ac:dyDescent="0.3">
      <c r="A9" s="79" t="str">
        <f>'Identificacion del riesgo'!A9</f>
        <v>R1</v>
      </c>
      <c r="B9" s="80" t="str">
        <f>'Identificacion del riesgo'!B9</f>
        <v>Favorecer a proveedores o contratistas en priorizacion en giro de las cuentas por pagar con el objetivo de obtener algun beneficio personal.</v>
      </c>
      <c r="C9" s="80" t="str">
        <f>'Identificacion del riesgo'!D9</f>
        <v>Interes en favorecer a algún proveedor con el fin de obtener beneficio a nombre propio.</v>
      </c>
      <c r="D9" s="80" t="str">
        <f>'Identificacion del riesgo'!F9</f>
        <v>Sanciones de los Entes de inspección vigilancia y control.
Pérdida de prestigio y buen nombre institucional.</v>
      </c>
      <c r="E9" s="81">
        <f>Valoracion!C7</f>
        <v>1</v>
      </c>
      <c r="F9" s="81" t="str">
        <f>Valoracion!D7</f>
        <v>Catastrofico</v>
      </c>
      <c r="G9" s="84" t="str">
        <f>Valoracion!G7</f>
        <v>ALTO</v>
      </c>
      <c r="H9" s="80" t="str">
        <f>Acciones!F6</f>
        <v>Revisar el cumplimiento de los controles establecidos periodicamente, en auditorias y en seguimiento de los riesgos</v>
      </c>
      <c r="I9" s="81">
        <v>1</v>
      </c>
      <c r="J9" s="81" t="s">
        <v>136</v>
      </c>
      <c r="K9" s="86" t="s">
        <v>78</v>
      </c>
      <c r="L9" s="80" t="str">
        <f>Acciones!G6</f>
        <v>Verificacion de los controles establecidos, adminitracion permanente al mapa de riesgo de acuerdo a cambios significativos.</v>
      </c>
      <c r="M9" s="80" t="s">
        <v>175</v>
      </c>
      <c r="N9" s="82" t="s">
        <v>176</v>
      </c>
    </row>
    <row r="10" spans="1:14" ht="15.6" thickBot="1" x14ac:dyDescent="0.35">
      <c r="A10" s="87"/>
      <c r="B10" s="88"/>
      <c r="C10" s="88"/>
      <c r="D10" s="88"/>
      <c r="E10" s="89"/>
      <c r="F10" s="89"/>
      <c r="G10" s="90"/>
      <c r="H10" s="88"/>
      <c r="I10" s="89"/>
      <c r="J10" s="89"/>
      <c r="K10" s="90"/>
      <c r="L10" s="88"/>
      <c r="M10" s="88"/>
      <c r="N10" s="91"/>
    </row>
    <row r="12" spans="1:14" ht="15" thickBot="1" x14ac:dyDescent="0.35"/>
    <row r="13" spans="1:14" ht="15.6" x14ac:dyDescent="0.3">
      <c r="C13" s="249" t="s">
        <v>131</v>
      </c>
      <c r="D13" s="250"/>
      <c r="E13" s="250"/>
      <c r="F13" s="250" t="s">
        <v>132</v>
      </c>
      <c r="G13" s="250"/>
      <c r="H13" s="250"/>
      <c r="I13" s="250"/>
      <c r="J13" s="250"/>
      <c r="K13" s="250" t="s">
        <v>133</v>
      </c>
      <c r="L13" s="250"/>
      <c r="M13" s="250" t="s">
        <v>134</v>
      </c>
      <c r="N13" s="250"/>
    </row>
    <row r="14" spans="1:14" ht="15.6" x14ac:dyDescent="0.3">
      <c r="C14" s="251"/>
      <c r="D14" s="117"/>
      <c r="E14" s="117"/>
      <c r="F14" s="117"/>
      <c r="G14" s="117"/>
      <c r="H14" s="117"/>
      <c r="I14" s="117"/>
      <c r="J14" s="117"/>
      <c r="K14" s="85" t="s">
        <v>135</v>
      </c>
      <c r="L14" s="85" t="s">
        <v>55</v>
      </c>
      <c r="M14" s="117"/>
      <c r="N14" s="117"/>
    </row>
    <row r="15" spans="1:14" ht="15" x14ac:dyDescent="0.3">
      <c r="C15" s="137"/>
      <c r="D15" s="138"/>
      <c r="E15" s="138"/>
      <c r="F15" s="138"/>
      <c r="G15" s="138"/>
      <c r="H15" s="138"/>
      <c r="I15" s="138"/>
      <c r="J15" s="138"/>
      <c r="K15" s="12"/>
      <c r="L15" s="12"/>
      <c r="M15" s="138"/>
      <c r="N15" s="138"/>
    </row>
    <row r="16" spans="1:14" ht="15" x14ac:dyDescent="0.3">
      <c r="C16" s="137"/>
      <c r="D16" s="138"/>
      <c r="E16" s="138"/>
      <c r="F16" s="138"/>
      <c r="G16" s="138"/>
      <c r="H16" s="138"/>
      <c r="I16" s="138"/>
      <c r="J16" s="138"/>
      <c r="K16" s="12"/>
      <c r="L16" s="12"/>
      <c r="M16" s="138"/>
      <c r="N16" s="138"/>
    </row>
    <row r="17" spans="3:14" ht="15" x14ac:dyDescent="0.3">
      <c r="C17" s="137"/>
      <c r="D17" s="138"/>
      <c r="E17" s="138"/>
      <c r="F17" s="138"/>
      <c r="G17" s="138"/>
      <c r="H17" s="138"/>
      <c r="I17" s="138"/>
      <c r="J17" s="138"/>
      <c r="K17" s="12"/>
      <c r="L17" s="12"/>
      <c r="M17" s="138"/>
      <c r="N17" s="138"/>
    </row>
    <row r="18" spans="3:14" ht="15" x14ac:dyDescent="0.3">
      <c r="C18" s="137"/>
      <c r="D18" s="138"/>
      <c r="E18" s="138"/>
      <c r="F18" s="138"/>
      <c r="G18" s="138"/>
      <c r="H18" s="138"/>
      <c r="I18" s="138"/>
      <c r="J18" s="138"/>
      <c r="K18" s="12"/>
      <c r="L18" s="12"/>
      <c r="M18" s="138"/>
      <c r="N18" s="138"/>
    </row>
    <row r="19" spans="3:14" ht="15" x14ac:dyDescent="0.3">
      <c r="C19" s="137"/>
      <c r="D19" s="138"/>
      <c r="E19" s="138"/>
      <c r="F19" s="138"/>
      <c r="G19" s="138"/>
      <c r="H19" s="138"/>
      <c r="I19" s="138"/>
      <c r="J19" s="138"/>
      <c r="K19" s="12"/>
      <c r="L19" s="12"/>
      <c r="M19" s="138"/>
      <c r="N19" s="138"/>
    </row>
    <row r="20" spans="3:14" ht="15.6" thickBot="1" x14ac:dyDescent="0.35">
      <c r="C20" s="139"/>
      <c r="D20" s="140"/>
      <c r="E20" s="140"/>
      <c r="F20" s="140"/>
      <c r="G20" s="140"/>
      <c r="H20" s="140"/>
      <c r="I20" s="140"/>
      <c r="J20" s="140"/>
      <c r="K20" s="29"/>
      <c r="L20" s="29"/>
      <c r="M20" s="140"/>
      <c r="N20" s="140"/>
    </row>
  </sheetData>
  <mergeCells count="36">
    <mergeCell ref="M19:N19"/>
    <mergeCell ref="F20:J20"/>
    <mergeCell ref="M20:N20"/>
    <mergeCell ref="C15:E20"/>
    <mergeCell ref="F15:J15"/>
    <mergeCell ref="M15:N15"/>
    <mergeCell ref="F16:J16"/>
    <mergeCell ref="M16:N16"/>
    <mergeCell ref="F17:J17"/>
    <mergeCell ref="M17:N17"/>
    <mergeCell ref="F18:J18"/>
    <mergeCell ref="M18:N18"/>
    <mergeCell ref="F19:J19"/>
    <mergeCell ref="M7:M8"/>
    <mergeCell ref="N7:N8"/>
    <mergeCell ref="C13:E14"/>
    <mergeCell ref="F13:J14"/>
    <mergeCell ref="K13:L13"/>
    <mergeCell ref="M13:N14"/>
    <mergeCell ref="A7:D7"/>
    <mergeCell ref="E7:G7"/>
    <mergeCell ref="H7:H8"/>
    <mergeCell ref="I7:K7"/>
    <mergeCell ref="L7:L8"/>
    <mergeCell ref="A4:N4"/>
    <mergeCell ref="A5:B6"/>
    <mergeCell ref="C5:D6"/>
    <mergeCell ref="E5:G6"/>
    <mergeCell ref="H5:N6"/>
    <mergeCell ref="A1:B3"/>
    <mergeCell ref="C1:K1"/>
    <mergeCell ref="L1:N1"/>
    <mergeCell ref="C2:K2"/>
    <mergeCell ref="L2:N2"/>
    <mergeCell ref="C3:K3"/>
    <mergeCell ref="L3:N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Contexto</vt:lpstr>
      <vt:lpstr>Identificacion del riesgo</vt:lpstr>
      <vt:lpstr>Calificacion impacto</vt:lpstr>
      <vt:lpstr>Valoracion</vt:lpstr>
      <vt:lpstr>Mapa de calor</vt:lpstr>
      <vt:lpstr>Valoracion controles</vt:lpstr>
      <vt:lpstr>Acciones</vt:lpstr>
      <vt:lpstr>Mapa de Riesgo</vt:lpstr>
      <vt:lpstr>'Mapa de Riesgo'!Área_de_impresión</vt:lpstr>
      <vt:lpstr>Valoracion!Área_de_impresión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Jairo</dc:creator>
  <cp:keywords/>
  <dc:description/>
  <cp:lastModifiedBy>Cartera La Palma</cp:lastModifiedBy>
  <cp:revision/>
  <dcterms:created xsi:type="dcterms:W3CDTF">2017-01-06T15:52:14Z</dcterms:created>
  <dcterms:modified xsi:type="dcterms:W3CDTF">2020-02-17T20:10:52Z</dcterms:modified>
  <cp:category/>
  <cp:contentStatus/>
</cp:coreProperties>
</file>